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1" i="1" s="1"/>
  <c r="D13" i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J13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D22" i="1"/>
  <c r="D21" i="1" s="1"/>
  <c r="E22" i="1"/>
  <c r="E21" i="1" s="1"/>
  <c r="F22" i="1"/>
  <c r="F21" i="1" s="1"/>
  <c r="G22" i="1"/>
  <c r="G21" i="1" s="1"/>
  <c r="G20" i="1" s="1"/>
  <c r="H22" i="1"/>
  <c r="J22" i="1" s="1"/>
  <c r="I22" i="1"/>
  <c r="I21" i="1" s="1"/>
  <c r="K22" i="1"/>
  <c r="K21" i="1" s="1"/>
  <c r="J23" i="1"/>
  <c r="J24" i="1"/>
  <c r="D25" i="1"/>
  <c r="E25" i="1"/>
  <c r="F25" i="1"/>
  <c r="G25" i="1"/>
  <c r="H25" i="1"/>
  <c r="I25" i="1"/>
  <c r="J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K29" i="1"/>
  <c r="K28" i="1" s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K32" i="1"/>
  <c r="K31" i="1" s="1"/>
  <c r="J33" i="1"/>
  <c r="J34" i="1"/>
  <c r="J35" i="1"/>
  <c r="E36" i="1"/>
  <c r="D37" i="1"/>
  <c r="D36" i="1" s="1"/>
  <c r="E37" i="1"/>
  <c r="F37" i="1"/>
  <c r="F36" i="1" s="1"/>
  <c r="G37" i="1"/>
  <c r="G36" i="1" s="1"/>
  <c r="H37" i="1"/>
  <c r="J37" i="1" s="1"/>
  <c r="I37" i="1"/>
  <c r="I36" i="1" s="1"/>
  <c r="K37" i="1"/>
  <c r="K36" i="1" s="1"/>
  <c r="J38" i="1"/>
  <c r="J39" i="1"/>
  <c r="D40" i="1"/>
  <c r="E40" i="1"/>
  <c r="F40" i="1"/>
  <c r="G40" i="1"/>
  <c r="H40" i="1"/>
  <c r="I40" i="1"/>
  <c r="J40" i="1"/>
  <c r="K40" i="1"/>
  <c r="J41" i="1"/>
  <c r="D42" i="1"/>
  <c r="E42" i="1"/>
  <c r="F42" i="1"/>
  <c r="G42" i="1"/>
  <c r="H42" i="1"/>
  <c r="I42" i="1"/>
  <c r="J42" i="1"/>
  <c r="K42" i="1"/>
  <c r="J43" i="1"/>
  <c r="D46" i="1"/>
  <c r="D45" i="1" s="1"/>
  <c r="E46" i="1"/>
  <c r="E45" i="1" s="1"/>
  <c r="F46" i="1"/>
  <c r="F45" i="1" s="1"/>
  <c r="F44" i="1" s="1"/>
  <c r="G46" i="1"/>
  <c r="G45" i="1" s="1"/>
  <c r="G44" i="1" s="1"/>
  <c r="H46" i="1"/>
  <c r="H45" i="1" s="1"/>
  <c r="I46" i="1"/>
  <c r="I45" i="1" s="1"/>
  <c r="K46" i="1"/>
  <c r="K45" i="1" s="1"/>
  <c r="K44" i="1" s="1"/>
  <c r="J47" i="1"/>
  <c r="J48" i="1"/>
  <c r="J49" i="1"/>
  <c r="D51" i="1"/>
  <c r="D50" i="1" s="1"/>
  <c r="E51" i="1"/>
  <c r="E50" i="1" s="1"/>
  <c r="F51" i="1"/>
  <c r="F50" i="1" s="1"/>
  <c r="G51" i="1"/>
  <c r="G50" i="1" s="1"/>
  <c r="H51" i="1"/>
  <c r="H50" i="1" s="1"/>
  <c r="I51" i="1"/>
  <c r="I50" i="1" s="1"/>
  <c r="J51" i="1"/>
  <c r="K51" i="1"/>
  <c r="K50" i="1" s="1"/>
  <c r="J52" i="1"/>
  <c r="D55" i="1"/>
  <c r="D54" i="1" s="1"/>
  <c r="D53" i="1" s="1"/>
  <c r="E55" i="1"/>
  <c r="E54" i="1" s="1"/>
  <c r="E53" i="1" s="1"/>
  <c r="F55" i="1"/>
  <c r="F54" i="1" s="1"/>
  <c r="F53" i="1" s="1"/>
  <c r="G55" i="1"/>
  <c r="G54" i="1" s="1"/>
  <c r="G53" i="1" s="1"/>
  <c r="H55" i="1"/>
  <c r="J55" i="1" s="1"/>
  <c r="I55" i="1"/>
  <c r="I54" i="1" s="1"/>
  <c r="I53" i="1" s="1"/>
  <c r="K55" i="1"/>
  <c r="K54" i="1" s="1"/>
  <c r="K53" i="1" s="1"/>
  <c r="J56" i="1"/>
  <c r="J57" i="1"/>
  <c r="J58" i="1"/>
  <c r="J59" i="1"/>
  <c r="J60" i="1"/>
  <c r="J61" i="1"/>
  <c r="E44" i="1" l="1"/>
  <c r="F20" i="1"/>
  <c r="F10" i="1" s="1"/>
  <c r="J17" i="1"/>
  <c r="D44" i="1"/>
  <c r="E20" i="1"/>
  <c r="E10" i="1" s="1"/>
  <c r="G10" i="1"/>
  <c r="D20" i="1"/>
  <c r="D10" i="1" s="1"/>
  <c r="J50" i="1"/>
  <c r="J28" i="1"/>
  <c r="K20" i="1"/>
  <c r="K10" i="1" s="1"/>
  <c r="J31" i="1"/>
  <c r="I44" i="1"/>
  <c r="H44" i="1"/>
  <c r="J44" i="1" s="1"/>
  <c r="J45" i="1"/>
  <c r="I20" i="1"/>
  <c r="I10" i="1" s="1"/>
  <c r="J11" i="1"/>
  <c r="H36" i="1"/>
  <c r="J36" i="1" s="1"/>
  <c r="H21" i="1"/>
  <c r="J32" i="1"/>
  <c r="J12" i="1"/>
  <c r="H54" i="1"/>
  <c r="J46" i="1"/>
  <c r="J29" i="1"/>
  <c r="J21" i="1" l="1"/>
  <c r="H20" i="1"/>
  <c r="J54" i="1"/>
  <c r="H53" i="1"/>
  <c r="J53" i="1" s="1"/>
  <c r="J20" i="1" l="1"/>
  <c r="H10" i="1"/>
  <c r="J10" i="1" s="1"/>
</calcChain>
</file>

<file path=xl/sharedStrings.xml><?xml version="1.0" encoding="utf-8"?>
<sst xmlns="http://schemas.openxmlformats.org/spreadsheetml/2006/main" count="178" uniqueCount="178">
  <si>
    <t>NR................/...........2010</t>
  </si>
  <si>
    <t>Biroul contabilitate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</si>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</sst>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D11+D17+D20+D44+D53</f>
        <v>9734000</v>
      </c>
      <c r="E10" s="11">
        <f>E11+E17+E20+E44+E53</f>
        <v>9834000</v>
      </c>
      <c r="F10" s="11">
        <f>F11+F17+F20+F44+F53</f>
        <v>2534000</v>
      </c>
      <c r="G10" s="11">
        <f>G11+G17+G20+G44+G53</f>
        <v>2531612</v>
      </c>
      <c r="H10" s="11">
        <f>H11+H17+H20+H44+H53</f>
        <v>2531612</v>
      </c>
      <c r="I10" s="11">
        <f>I11+I17+I20+I44+I53</f>
        <v>567947</v>
      </c>
      <c r="J10" s="11">
        <f>H10-I10</f>
        <v>1963665</v>
      </c>
      <c r="K10" s="11">
        <f>K11+K17+K20+K44+K53</f>
        <v>812445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776600</v>
      </c>
      <c r="E11" s="11">
        <f>E12+E15</f>
        <v>876600</v>
      </c>
      <c r="F11" s="11">
        <f>F12+F15</f>
        <v>204400</v>
      </c>
      <c r="G11" s="11">
        <f>G12+G15</f>
        <v>202012</v>
      </c>
      <c r="H11" s="11">
        <f>H12+H15</f>
        <v>202012</v>
      </c>
      <c r="I11" s="11">
        <f>I12+I15</f>
        <v>165316</v>
      </c>
      <c r="J11" s="11">
        <f>H11-I11</f>
        <v>36696</v>
      </c>
      <c r="K11" s="11">
        <f>K12+K15</f>
        <v>334576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776600</v>
      </c>
      <c r="E12" s="11">
        <f>E13</f>
        <v>776600</v>
      </c>
      <c r="F12" s="11">
        <f>F13</f>
        <v>204400</v>
      </c>
      <c r="G12" s="11">
        <f>G13</f>
        <v>202012</v>
      </c>
      <c r="H12" s="11">
        <f>H13</f>
        <v>202012</v>
      </c>
      <c r="I12" s="11">
        <f>I13</f>
        <v>165316</v>
      </c>
      <c r="J12" s="11">
        <f>H12-I12</f>
        <v>36696</v>
      </c>
      <c r="K12" s="11">
        <f>K13</f>
        <v>334576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776600</v>
      </c>
      <c r="E13" s="11">
        <f>E14</f>
        <v>776600</v>
      </c>
      <c r="F13" s="11">
        <f>F14</f>
        <v>204400</v>
      </c>
      <c r="G13" s="11">
        <f>G14</f>
        <v>202012</v>
      </c>
      <c r="H13" s="11">
        <f>H14</f>
        <v>202012</v>
      </c>
      <c r="I13" s="11">
        <f>I14</f>
        <v>165316</v>
      </c>
      <c r="J13" s="11">
        <f>H13-I13</f>
        <v>36696</v>
      </c>
      <c r="K13" s="11">
        <f>K14</f>
        <v>334576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776600</v>
      </c>
      <c r="E14" s="11">
        <v>776600</v>
      </c>
      <c r="F14" s="11">
        <v>204400</v>
      </c>
      <c r="G14" s="11">
        <v>202012</v>
      </c>
      <c r="H14" s="11">
        <v>202012</v>
      </c>
      <c r="I14" s="11">
        <v>165316</v>
      </c>
      <c r="J14" s="11">
        <f>H14-I14</f>
        <v>36696</v>
      </c>
      <c r="K14" s="11">
        <v>334576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100000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100000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33660</v>
      </c>
      <c r="E17" s="11">
        <f>+E18</f>
        <v>33660</v>
      </c>
      <c r="F17" s="11">
        <f>+F18</f>
        <v>7500</v>
      </c>
      <c r="G17" s="11">
        <f>+G18</f>
        <v>7500</v>
      </c>
      <c r="H17" s="11">
        <f>+H18</f>
        <v>7500</v>
      </c>
      <c r="I17" s="11">
        <f>+I18</f>
        <v>3388</v>
      </c>
      <c r="J17" s="11">
        <f>H17-I17</f>
        <v>4112</v>
      </c>
      <c r="K17" s="11">
        <f>+K18</f>
        <v>2151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33660</v>
      </c>
      <c r="E18" s="11">
        <f>+E19</f>
        <v>33660</v>
      </c>
      <c r="F18" s="11">
        <f>+F19</f>
        <v>7500</v>
      </c>
      <c r="G18" s="11">
        <f>+G19</f>
        <v>7500</v>
      </c>
      <c r="H18" s="11">
        <f>+H19</f>
        <v>7500</v>
      </c>
      <c r="I18" s="11">
        <f>+I19</f>
        <v>3388</v>
      </c>
      <c r="J18" s="11">
        <f>H18-I18</f>
        <v>4112</v>
      </c>
      <c r="K18" s="11">
        <f>+K19</f>
        <v>2151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33660</v>
      </c>
      <c r="E19" s="11">
        <v>33660</v>
      </c>
      <c r="F19" s="11">
        <v>7500</v>
      </c>
      <c r="G19" s="11">
        <v>7500</v>
      </c>
      <c r="H19" s="11">
        <v>7500</v>
      </c>
      <c r="I19" s="11">
        <v>3388</v>
      </c>
      <c r="J19" s="11">
        <f>H19-I19</f>
        <v>4112</v>
      </c>
      <c r="K19" s="11">
        <v>2151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D21+D28+D31+D36</f>
        <v>5772140</v>
      </c>
      <c r="E20" s="11">
        <f>E21+E28+E31+E36</f>
        <v>5772140</v>
      </c>
      <c r="F20" s="11">
        <f>F21+F28+F31+F36</f>
        <v>1479100</v>
      </c>
      <c r="G20" s="11">
        <f>G21+G28+G31+G36</f>
        <v>1479100</v>
      </c>
      <c r="H20" s="11">
        <f>H21+H28+H31+H36</f>
        <v>1479100</v>
      </c>
      <c r="I20" s="11">
        <f>I21+I28+I31+I36</f>
        <v>347927</v>
      </c>
      <c r="J20" s="11">
        <f>H20-I20</f>
        <v>1131173</v>
      </c>
      <c r="K20" s="11">
        <f>K21+K28+K31+K36</f>
        <v>383541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D22+D25+D27</f>
        <v>5135350</v>
      </c>
      <c r="E21" s="11">
        <f>E22+E25+E27</f>
        <v>5135350</v>
      </c>
      <c r="F21" s="11">
        <f>F22+F25+F27</f>
        <v>1287500</v>
      </c>
      <c r="G21" s="11">
        <f>G22+G25+G27</f>
        <v>1287500</v>
      </c>
      <c r="H21" s="11">
        <f>H22+H25+H27</f>
        <v>1287500</v>
      </c>
      <c r="I21" s="11">
        <f>I22+I25+I27</f>
        <v>249644</v>
      </c>
      <c r="J21" s="11">
        <f>H21-I21</f>
        <v>1037856</v>
      </c>
      <c r="K21" s="11">
        <f>K22+K25+K27</f>
        <v>250540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3417020</v>
      </c>
      <c r="E22" s="11">
        <f>E23+E24</f>
        <v>3417020</v>
      </c>
      <c r="F22" s="11">
        <f>F23+F24</f>
        <v>831730</v>
      </c>
      <c r="G22" s="11">
        <f>G23+G24</f>
        <v>831730</v>
      </c>
      <c r="H22" s="11">
        <f>H23+H24</f>
        <v>831730</v>
      </c>
      <c r="I22" s="11">
        <f>I23+I24</f>
        <v>133847</v>
      </c>
      <c r="J22" s="11">
        <f>H22-I22</f>
        <v>697883</v>
      </c>
      <c r="K22" s="11">
        <f>K23+K24</f>
        <v>140747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1037940</v>
      </c>
      <c r="E23" s="11">
        <v>1037940</v>
      </c>
      <c r="F23" s="11">
        <v>242650</v>
      </c>
      <c r="G23" s="11">
        <v>242650</v>
      </c>
      <c r="H23" s="11">
        <v>242650</v>
      </c>
      <c r="I23" s="11">
        <v>35413</v>
      </c>
      <c r="J23" s="11">
        <f>H23-I23</f>
        <v>207237</v>
      </c>
      <c r="K23" s="11">
        <v>37476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2379080</v>
      </c>
      <c r="E24" s="11">
        <v>2379080</v>
      </c>
      <c r="F24" s="11">
        <v>589080</v>
      </c>
      <c r="G24" s="11">
        <v>589080</v>
      </c>
      <c r="H24" s="11">
        <v>589080</v>
      </c>
      <c r="I24" s="11">
        <v>98434</v>
      </c>
      <c r="J24" s="11">
        <f>H24-I24</f>
        <v>490646</v>
      </c>
      <c r="K24" s="11">
        <v>103271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1671380</v>
      </c>
      <c r="E25" s="11">
        <f>E26</f>
        <v>1671380</v>
      </c>
      <c r="F25" s="11">
        <f>F26</f>
        <v>435820</v>
      </c>
      <c r="G25" s="11">
        <f>G26</f>
        <v>435820</v>
      </c>
      <c r="H25" s="11">
        <f>H26</f>
        <v>435820</v>
      </c>
      <c r="I25" s="11">
        <f>I26</f>
        <v>115797</v>
      </c>
      <c r="J25" s="11">
        <f>H25-I25</f>
        <v>320023</v>
      </c>
      <c r="K25" s="11">
        <f>K26</f>
        <v>109793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1671380</v>
      </c>
      <c r="E26" s="11">
        <v>1671380</v>
      </c>
      <c r="F26" s="11">
        <v>435820</v>
      </c>
      <c r="G26" s="11">
        <v>435820</v>
      </c>
      <c r="H26" s="11">
        <v>435820</v>
      </c>
      <c r="I26" s="11">
        <v>115797</v>
      </c>
      <c r="J26" s="11">
        <f>H26-I26</f>
        <v>320023</v>
      </c>
      <c r="K26" s="11">
        <v>109793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46950</v>
      </c>
      <c r="E27" s="11">
        <v>46950</v>
      </c>
      <c r="F27" s="11">
        <v>19950</v>
      </c>
      <c r="G27" s="11">
        <v>19950</v>
      </c>
      <c r="H27" s="11">
        <v>19950</v>
      </c>
      <c r="I27" s="11">
        <v>0</v>
      </c>
      <c r="J27" s="11">
        <f>H27-I27</f>
        <v>19950</v>
      </c>
      <c r="K27" s="11"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f>+D29</f>
        <v>49300</v>
      </c>
      <c r="E28" s="11">
        <f>+E29</f>
        <v>49300</v>
      </c>
      <c r="F28" s="11">
        <f>+F29</f>
        <v>11700</v>
      </c>
      <c r="G28" s="11">
        <f>+G29</f>
        <v>11700</v>
      </c>
      <c r="H28" s="11">
        <f>+H29</f>
        <v>11700</v>
      </c>
      <c r="I28" s="11">
        <f>+I29</f>
        <v>10294</v>
      </c>
      <c r="J28" s="11">
        <f>H28-I28</f>
        <v>1406</v>
      </c>
      <c r="K28" s="11">
        <f>+K29</f>
        <v>11173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49300</v>
      </c>
      <c r="E29" s="11">
        <f>E30</f>
        <v>49300</v>
      </c>
      <c r="F29" s="11">
        <f>F30</f>
        <v>11700</v>
      </c>
      <c r="G29" s="11">
        <f>G30</f>
        <v>11700</v>
      </c>
      <c r="H29" s="11">
        <f>H30</f>
        <v>11700</v>
      </c>
      <c r="I29" s="11">
        <f>I30</f>
        <v>10294</v>
      </c>
      <c r="J29" s="11">
        <f>H29-I29</f>
        <v>1406</v>
      </c>
      <c r="K29" s="11">
        <f>K30</f>
        <v>11173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49300</v>
      </c>
      <c r="E30" s="11">
        <v>49300</v>
      </c>
      <c r="F30" s="11">
        <v>11700</v>
      </c>
      <c r="G30" s="11">
        <v>11700</v>
      </c>
      <c r="H30" s="11">
        <v>11700</v>
      </c>
      <c r="I30" s="11">
        <v>10294</v>
      </c>
      <c r="J30" s="11">
        <f>H30-I30</f>
        <v>1406</v>
      </c>
      <c r="K30" s="11">
        <v>11173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D32+D35</f>
        <v>97990</v>
      </c>
      <c r="E31" s="11">
        <f>E32+E35</f>
        <v>97990</v>
      </c>
      <c r="F31" s="11">
        <f>F32+F35</f>
        <v>28600</v>
      </c>
      <c r="G31" s="11">
        <f>G32+G35</f>
        <v>28600</v>
      </c>
      <c r="H31" s="11">
        <f>H32+H35</f>
        <v>28600</v>
      </c>
      <c r="I31" s="11">
        <f>I32+I35</f>
        <v>5035</v>
      </c>
      <c r="J31" s="11">
        <f>H31-I31</f>
        <v>23565</v>
      </c>
      <c r="K31" s="11">
        <f>K32+K35</f>
        <v>5643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D33+D34</f>
        <v>67990</v>
      </c>
      <c r="E32" s="11">
        <f>E33+E34</f>
        <v>67990</v>
      </c>
      <c r="F32" s="11">
        <f>F33+F34</f>
        <v>28600</v>
      </c>
      <c r="G32" s="11">
        <f>G33+G34</f>
        <v>28600</v>
      </c>
      <c r="H32" s="11">
        <f>H33+H34</f>
        <v>28600</v>
      </c>
      <c r="I32" s="11">
        <f>I33+I34</f>
        <v>5035</v>
      </c>
      <c r="J32" s="11">
        <f>H32-I32</f>
        <v>23565</v>
      </c>
      <c r="K32" s="11">
        <f>K33+K34</f>
        <v>5643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v>27990</v>
      </c>
      <c r="E33" s="11">
        <v>27990</v>
      </c>
      <c r="F33" s="11">
        <v>8600</v>
      </c>
      <c r="G33" s="11">
        <v>8600</v>
      </c>
      <c r="H33" s="11">
        <v>8600</v>
      </c>
      <c r="I33" s="11">
        <v>5035</v>
      </c>
      <c r="J33" s="11">
        <f>H33-I33</f>
        <v>3565</v>
      </c>
      <c r="K33" s="11">
        <v>5643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40000</v>
      </c>
      <c r="E34" s="11">
        <v>40000</v>
      </c>
      <c r="F34" s="11">
        <v>20000</v>
      </c>
      <c r="G34" s="11">
        <v>20000</v>
      </c>
      <c r="H34" s="11">
        <v>20000</v>
      </c>
      <c r="I34" s="11">
        <v>0</v>
      </c>
      <c r="J34" s="11">
        <f>H34-I34</f>
        <v>20000</v>
      </c>
      <c r="K34" s="11">
        <v>0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30000</v>
      </c>
      <c r="E35" s="11">
        <v>30000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33" x14ac:dyDescent="0.25">
      <c r="A36" s="10" t="s">
        <v>97</v>
      </c>
      <c r="B36" s="10" t="s">
        <v>98</v>
      </c>
      <c r="C36" s="10" t="s">
        <v>99</v>
      </c>
      <c r="D36" s="11">
        <f>+D37+D39+D40+D42</f>
        <v>489500</v>
      </c>
      <c r="E36" s="11">
        <f>+E37+E39+E40+E42</f>
        <v>489500</v>
      </c>
      <c r="F36" s="11">
        <f>+F37+F39+F40+F42</f>
        <v>151300</v>
      </c>
      <c r="G36" s="11">
        <f>+G37+G39+G40+G42</f>
        <v>151300</v>
      </c>
      <c r="H36" s="11">
        <f>+H37+H39+H40+H42</f>
        <v>151300</v>
      </c>
      <c r="I36" s="11">
        <f>+I37+I39+I40+I42</f>
        <v>82954</v>
      </c>
      <c r="J36" s="11">
        <f>H36-I36</f>
        <v>68346</v>
      </c>
      <c r="K36" s="11">
        <f>+K37+K39+K40+K42</f>
        <v>116185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430000</v>
      </c>
      <c r="E37" s="11">
        <f>E38</f>
        <v>430000</v>
      </c>
      <c r="F37" s="11">
        <f>F38</f>
        <v>120800</v>
      </c>
      <c r="G37" s="11">
        <f>G38</f>
        <v>120800</v>
      </c>
      <c r="H37" s="11">
        <f>H38</f>
        <v>120800</v>
      </c>
      <c r="I37" s="11">
        <f>I38</f>
        <v>80618</v>
      </c>
      <c r="J37" s="11">
        <f>H37-I37</f>
        <v>40182</v>
      </c>
      <c r="K37" s="11">
        <f>K38</f>
        <v>113849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430000</v>
      </c>
      <c r="E38" s="11">
        <v>430000</v>
      </c>
      <c r="F38" s="11">
        <v>120800</v>
      </c>
      <c r="G38" s="11">
        <v>120800</v>
      </c>
      <c r="H38" s="11">
        <v>120800</v>
      </c>
      <c r="I38" s="11">
        <v>80618</v>
      </c>
      <c r="J38" s="11">
        <f>H38-I38</f>
        <v>40182</v>
      </c>
      <c r="K38" s="11">
        <v>113849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6000</v>
      </c>
      <c r="E39" s="11">
        <v>6000</v>
      </c>
      <c r="F39" s="11">
        <v>2000</v>
      </c>
      <c r="G39" s="11">
        <v>2000</v>
      </c>
      <c r="H39" s="11">
        <v>2000</v>
      </c>
      <c r="I39" s="11">
        <v>1100</v>
      </c>
      <c r="J39" s="11">
        <f>H39-I39</f>
        <v>900</v>
      </c>
      <c r="K39" s="11">
        <v>1100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</f>
        <v>27000</v>
      </c>
      <c r="E40" s="11">
        <f>E41</f>
        <v>27000</v>
      </c>
      <c r="F40" s="11">
        <f>F41</f>
        <v>27000</v>
      </c>
      <c r="G40" s="11">
        <f>G41</f>
        <v>27000</v>
      </c>
      <c r="H40" s="11">
        <f>H41</f>
        <v>27000</v>
      </c>
      <c r="I40" s="11">
        <f>I41</f>
        <v>0</v>
      </c>
      <c r="J40" s="11">
        <f>H40-I40</f>
        <v>27000</v>
      </c>
      <c r="K40" s="11">
        <f>K41</f>
        <v>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27000</v>
      </c>
      <c r="E41" s="11">
        <v>27000</v>
      </c>
      <c r="F41" s="11">
        <v>27000</v>
      </c>
      <c r="G41" s="11">
        <v>27000</v>
      </c>
      <c r="H41" s="11">
        <v>27000</v>
      </c>
      <c r="I41" s="11">
        <v>0</v>
      </c>
      <c r="J41" s="11">
        <f>H41-I41</f>
        <v>27000</v>
      </c>
      <c r="K41" s="11">
        <v>0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</f>
        <v>26500</v>
      </c>
      <c r="E42" s="11">
        <f>E43</f>
        <v>26500</v>
      </c>
      <c r="F42" s="11">
        <f>F43</f>
        <v>1500</v>
      </c>
      <c r="G42" s="11">
        <f>G43</f>
        <v>1500</v>
      </c>
      <c r="H42" s="11">
        <f>H43</f>
        <v>1500</v>
      </c>
      <c r="I42" s="11">
        <f>I43</f>
        <v>1236</v>
      </c>
      <c r="J42" s="11">
        <f>H42-I42</f>
        <v>264</v>
      </c>
      <c r="K42" s="11">
        <f>K43</f>
        <v>1236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26500</v>
      </c>
      <c r="E43" s="11">
        <v>26500</v>
      </c>
      <c r="F43" s="11">
        <v>1500</v>
      </c>
      <c r="G43" s="11">
        <v>1500</v>
      </c>
      <c r="H43" s="11">
        <v>1500</v>
      </c>
      <c r="I43" s="11">
        <v>1236</v>
      </c>
      <c r="J43" s="11">
        <f>H43-I43</f>
        <v>264</v>
      </c>
      <c r="K43" s="11">
        <v>1236</v>
      </c>
    </row>
    <row r="44" spans="1:11" s="6" customFormat="1" ht="33" x14ac:dyDescent="0.25">
      <c r="A44" s="10" t="s">
        <v>121</v>
      </c>
      <c r="B44" s="10" t="s">
        <v>122</v>
      </c>
      <c r="C44" s="10" t="s">
        <v>123</v>
      </c>
      <c r="D44" s="11">
        <f>D45+D50</f>
        <v>326500</v>
      </c>
      <c r="E44" s="11">
        <f>E45+E50</f>
        <v>326500</v>
      </c>
      <c r="F44" s="11">
        <f>F45+F50</f>
        <v>110500</v>
      </c>
      <c r="G44" s="11">
        <f>G45+G50</f>
        <v>110500</v>
      </c>
      <c r="H44" s="11">
        <f>H45+H50</f>
        <v>110500</v>
      </c>
      <c r="I44" s="11">
        <f>I45+I50</f>
        <v>16325</v>
      </c>
      <c r="J44" s="11">
        <f>H44-I44</f>
        <v>94175</v>
      </c>
      <c r="K44" s="11">
        <f>K45+K50</f>
        <v>24145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+D46+D48+D49</f>
        <v>316500</v>
      </c>
      <c r="E45" s="11">
        <f>+E46+E48+E49</f>
        <v>316500</v>
      </c>
      <c r="F45" s="11">
        <f>+F46+F48+F49</f>
        <v>107500</v>
      </c>
      <c r="G45" s="11">
        <f>+G46+G48+G49</f>
        <v>107500</v>
      </c>
      <c r="H45" s="11">
        <f>+H46+H48+H49</f>
        <v>107500</v>
      </c>
      <c r="I45" s="11">
        <f>+I46+I48+I49</f>
        <v>16325</v>
      </c>
      <c r="J45" s="11">
        <f>H45-I45</f>
        <v>91175</v>
      </c>
      <c r="K45" s="11">
        <f>+K46+K48+K49</f>
        <v>23788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D47</f>
        <v>261500</v>
      </c>
      <c r="E46" s="11">
        <f>E47</f>
        <v>261500</v>
      </c>
      <c r="F46" s="11">
        <f>F47</f>
        <v>84500</v>
      </c>
      <c r="G46" s="11">
        <f>G47</f>
        <v>84500</v>
      </c>
      <c r="H46" s="11">
        <f>H47</f>
        <v>84500</v>
      </c>
      <c r="I46" s="11">
        <f>I47</f>
        <v>1332</v>
      </c>
      <c r="J46" s="11">
        <f>H46-I46</f>
        <v>83168</v>
      </c>
      <c r="K46" s="11">
        <f>K47</f>
        <v>1795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261500</v>
      </c>
      <c r="E47" s="11">
        <v>261500</v>
      </c>
      <c r="F47" s="11">
        <v>84500</v>
      </c>
      <c r="G47" s="11">
        <v>84500</v>
      </c>
      <c r="H47" s="11">
        <v>84500</v>
      </c>
      <c r="I47" s="11">
        <v>1332</v>
      </c>
      <c r="J47" s="11">
        <f>H47-I47</f>
        <v>83168</v>
      </c>
      <c r="K47" s="11">
        <v>1795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51000</v>
      </c>
      <c r="E48" s="11">
        <v>51000</v>
      </c>
      <c r="F48" s="11">
        <v>23000</v>
      </c>
      <c r="G48" s="11">
        <v>23000</v>
      </c>
      <c r="H48" s="11">
        <v>23000</v>
      </c>
      <c r="I48" s="11">
        <v>14993</v>
      </c>
      <c r="J48" s="11">
        <f>H48-I48</f>
        <v>8007</v>
      </c>
      <c r="K48" s="11">
        <v>20993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v>4000</v>
      </c>
      <c r="E49" s="11">
        <v>4000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1000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</f>
        <v>10000</v>
      </c>
      <c r="E50" s="11">
        <f>+E51</f>
        <v>10000</v>
      </c>
      <c r="F50" s="11">
        <f>+F51</f>
        <v>3000</v>
      </c>
      <c r="G50" s="11">
        <f>+G51</f>
        <v>3000</v>
      </c>
      <c r="H50" s="11">
        <f>+H51</f>
        <v>3000</v>
      </c>
      <c r="I50" s="11">
        <f>+I51</f>
        <v>0</v>
      </c>
      <c r="J50" s="11">
        <f>H50-I50</f>
        <v>3000</v>
      </c>
      <c r="K50" s="11">
        <f>+K51</f>
        <v>357</v>
      </c>
    </row>
    <row r="51" spans="1:12" s="6" customFormat="1" ht="22.5" x14ac:dyDescent="0.25">
      <c r="A51" s="10" t="s">
        <v>142</v>
      </c>
      <c r="B51" s="10" t="s">
        <v>143</v>
      </c>
      <c r="C51" s="10" t="s">
        <v>144</v>
      </c>
      <c r="D51" s="11">
        <f>+D52</f>
        <v>10000</v>
      </c>
      <c r="E51" s="11">
        <f>+E52</f>
        <v>10000</v>
      </c>
      <c r="F51" s="11">
        <f>+F52</f>
        <v>3000</v>
      </c>
      <c r="G51" s="11">
        <f>+G52</f>
        <v>3000</v>
      </c>
      <c r="H51" s="11">
        <f>+H52</f>
        <v>3000</v>
      </c>
      <c r="I51" s="11">
        <f>+I52</f>
        <v>0</v>
      </c>
      <c r="J51" s="11">
        <f>H51-I51</f>
        <v>3000</v>
      </c>
      <c r="K51" s="11">
        <f>+K52</f>
        <v>357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10000</v>
      </c>
      <c r="E52" s="11">
        <v>10000</v>
      </c>
      <c r="F52" s="11">
        <v>3000</v>
      </c>
      <c r="G52" s="11">
        <v>3000</v>
      </c>
      <c r="H52" s="11">
        <v>3000</v>
      </c>
      <c r="I52" s="11">
        <v>0</v>
      </c>
      <c r="J52" s="11">
        <f>H52-I52</f>
        <v>3000</v>
      </c>
      <c r="K52" s="11">
        <v>357</v>
      </c>
    </row>
    <row r="53" spans="1:12" s="6" customFormat="1" ht="22.5" x14ac:dyDescent="0.25">
      <c r="A53" s="10" t="s">
        <v>148</v>
      </c>
      <c r="B53" s="10" t="s">
        <v>149</v>
      </c>
      <c r="C53" s="10" t="s">
        <v>150</v>
      </c>
      <c r="D53" s="11">
        <f>+D54</f>
        <v>2825100</v>
      </c>
      <c r="E53" s="11">
        <f>+E54</f>
        <v>2825100</v>
      </c>
      <c r="F53" s="11">
        <f>+F54</f>
        <v>732500</v>
      </c>
      <c r="G53" s="11">
        <f>+G54</f>
        <v>732500</v>
      </c>
      <c r="H53" s="11">
        <f>+H54</f>
        <v>732500</v>
      </c>
      <c r="I53" s="11">
        <f>+I54</f>
        <v>34991</v>
      </c>
      <c r="J53" s="11">
        <f>H53-I53</f>
        <v>697509</v>
      </c>
      <c r="K53" s="11">
        <f>+K54</f>
        <v>68032</v>
      </c>
    </row>
    <row r="54" spans="1:12" s="6" customFormat="1" ht="22.5" x14ac:dyDescent="0.25">
      <c r="A54" s="10" t="s">
        <v>151</v>
      </c>
      <c r="B54" s="10" t="s">
        <v>152</v>
      </c>
      <c r="C54" s="10" t="s">
        <v>153</v>
      </c>
      <c r="D54" s="11">
        <f>D55</f>
        <v>2825100</v>
      </c>
      <c r="E54" s="11">
        <f>E55</f>
        <v>2825100</v>
      </c>
      <c r="F54" s="11">
        <f>F55</f>
        <v>732500</v>
      </c>
      <c r="G54" s="11">
        <f>G55</f>
        <v>732500</v>
      </c>
      <c r="H54" s="11">
        <f>H55</f>
        <v>732500</v>
      </c>
      <c r="I54" s="11">
        <f>I55</f>
        <v>34991</v>
      </c>
      <c r="J54" s="11">
        <f>H54-I54</f>
        <v>697509</v>
      </c>
      <c r="K54" s="11">
        <f>K55</f>
        <v>68032</v>
      </c>
    </row>
    <row r="55" spans="1:12" s="6" customFormat="1" ht="22.5" x14ac:dyDescent="0.25">
      <c r="A55" s="10" t="s">
        <v>154</v>
      </c>
      <c r="B55" s="10" t="s">
        <v>155</v>
      </c>
      <c r="C55" s="10" t="s">
        <v>156</v>
      </c>
      <c r="D55" s="11">
        <f>D56</f>
        <v>2825100</v>
      </c>
      <c r="E55" s="11">
        <f>E56</f>
        <v>2825100</v>
      </c>
      <c r="F55" s="11">
        <f>F56</f>
        <v>732500</v>
      </c>
      <c r="G55" s="11">
        <f>G56</f>
        <v>732500</v>
      </c>
      <c r="H55" s="11">
        <f>H56</f>
        <v>732500</v>
      </c>
      <c r="I55" s="11">
        <f>I56</f>
        <v>34991</v>
      </c>
      <c r="J55" s="11">
        <f>H55-I55</f>
        <v>697509</v>
      </c>
      <c r="K55" s="11">
        <f>K56</f>
        <v>68032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2825100</v>
      </c>
      <c r="E56" s="11">
        <v>2825100</v>
      </c>
      <c r="F56" s="11">
        <v>732500</v>
      </c>
      <c r="G56" s="11">
        <v>732500</v>
      </c>
      <c r="H56" s="11">
        <v>732500</v>
      </c>
      <c r="I56" s="11">
        <v>34991</v>
      </c>
      <c r="J56" s="11">
        <f>H56-I56</f>
        <v>697509</v>
      </c>
      <c r="K56" s="11">
        <v>68032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-32000</v>
      </c>
      <c r="F57" s="11">
        <v>-7000</v>
      </c>
      <c r="G57" s="11">
        <v>0</v>
      </c>
      <c r="H57" s="11">
        <v>0</v>
      </c>
      <c r="I57" s="11">
        <v>86288</v>
      </c>
      <c r="J57" s="11">
        <f>H57-I57</f>
        <v>-86288</v>
      </c>
      <c r="K57" s="11">
        <v>0</v>
      </c>
    </row>
    <row r="58" spans="1:12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86288</v>
      </c>
      <c r="J58" s="11">
        <f>H58-I58</f>
        <v>-86288</v>
      </c>
      <c r="K58" s="11">
        <v>0</v>
      </c>
    </row>
    <row r="59" spans="1:12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86288</v>
      </c>
      <c r="J59" s="11">
        <f>H59-I59</f>
        <v>-86288</v>
      </c>
      <c r="K59" s="11">
        <v>0</v>
      </c>
    </row>
    <row r="60" spans="1:12" s="6" customFormat="1" x14ac:dyDescent="0.25">
      <c r="A60" s="10" t="s">
        <v>169</v>
      </c>
      <c r="B60" s="10" t="s">
        <v>170</v>
      </c>
      <c r="C60" s="10" t="s">
        <v>171</v>
      </c>
      <c r="D60" s="11">
        <v>0</v>
      </c>
      <c r="E60" s="11">
        <v>-32000</v>
      </c>
      <c r="F60" s="11">
        <v>-7000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2" s="6" customFormat="1" x14ac:dyDescent="0.25">
      <c r="A61" s="10" t="s">
        <v>172</v>
      </c>
      <c r="B61" s="10" t="s">
        <v>173</v>
      </c>
      <c r="C61" s="10" t="s">
        <v>174</v>
      </c>
      <c r="D61" s="11">
        <v>0</v>
      </c>
      <c r="E61" s="11">
        <v>-32000</v>
      </c>
      <c r="F61" s="11">
        <v>-7000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175</v>
      </c>
      <c r="B63" s="13"/>
      <c r="C63" s="13"/>
      <c r="D63" s="13"/>
      <c r="E63" s="13" t="s">
        <v>176</v>
      </c>
      <c r="F63" s="13"/>
      <c r="G63" s="13"/>
      <c r="H63" s="13"/>
      <c r="I63" s="13" t="s">
        <v>177</v>
      </c>
      <c r="J63" s="13"/>
      <c r="K63" s="13"/>
      <c r="L63" s="13"/>
    </row>
    <row r="64" spans="1:1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1">
    <mergeCell ref="A63:D63"/>
    <mergeCell ref="A64:D64"/>
    <mergeCell ref="E63:H63"/>
    <mergeCell ref="E64:H64"/>
    <mergeCell ref="I63:L63"/>
    <mergeCell ref="I64:L6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2017-05-15T05:08:51Z</dcterms:created>
  <dcterms:modified xsi:type="dcterms:W3CDTF">2017-05-15T05:08:53Z</dcterms:modified>
</cp:coreProperties>
</file>