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DDS T1 2019\Ciocani\Primarie\"/>
    </mc:Choice>
  </mc:AlternateContent>
  <xr:revisionPtr revIDLastSave="0" documentId="8_{FBD8F9EC-FB24-46FF-B505-0CE085538424}" xr6:coauthVersionLast="43" xr6:coauthVersionMax="43" xr10:uidLastSave="{00000000-0000-0000-0000-000000000000}"/>
  <bookViews>
    <workbookView xWindow="5760" yWindow="3396" windowWidth="17280" windowHeight="8964" xr2:uid="{689E9F4F-10F3-4440-8BEA-2A20A2B3F9A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 s="1"/>
  <c r="I14" i="1"/>
  <c r="I13" i="1" s="1"/>
  <c r="D15" i="1"/>
  <c r="D14" i="1" s="1"/>
  <c r="D13" i="1" s="1"/>
  <c r="D12" i="1" s="1"/>
  <c r="E15" i="1"/>
  <c r="F15" i="1"/>
  <c r="F14" i="1" s="1"/>
  <c r="F13" i="1" s="1"/>
  <c r="G15" i="1"/>
  <c r="G14" i="1" s="1"/>
  <c r="G13" i="1" s="1"/>
  <c r="H15" i="1"/>
  <c r="H14" i="1" s="1"/>
  <c r="H13" i="1" s="1"/>
  <c r="I15" i="1"/>
  <c r="J15" i="1"/>
  <c r="J14" i="1" s="1"/>
  <c r="J13" i="1" s="1"/>
  <c r="K15" i="1"/>
  <c r="L15" i="1"/>
  <c r="L14" i="1" s="1"/>
  <c r="L13" i="1" s="1"/>
  <c r="K16" i="1"/>
  <c r="F17" i="1"/>
  <c r="G17" i="1"/>
  <c r="J17" i="1"/>
  <c r="D18" i="1"/>
  <c r="D17" i="1" s="1"/>
  <c r="E18" i="1"/>
  <c r="E17" i="1" s="1"/>
  <c r="F18" i="1"/>
  <c r="G18" i="1"/>
  <c r="H18" i="1"/>
  <c r="H17" i="1" s="1"/>
  <c r="I18" i="1"/>
  <c r="K18" i="1" s="1"/>
  <c r="J18" i="1"/>
  <c r="L18" i="1"/>
  <c r="L17" i="1" s="1"/>
  <c r="K19" i="1"/>
  <c r="F21" i="1"/>
  <c r="F20" i="1" s="1"/>
  <c r="J21" i="1"/>
  <c r="D22" i="1"/>
  <c r="D21" i="1" s="1"/>
  <c r="D20" i="1" s="1"/>
  <c r="E22" i="1"/>
  <c r="E21" i="1" s="1"/>
  <c r="E20" i="1" s="1"/>
  <c r="F22" i="1"/>
  <c r="G22" i="1"/>
  <c r="H22" i="1"/>
  <c r="H21" i="1" s="1"/>
  <c r="H20" i="1" s="1"/>
  <c r="I22" i="1"/>
  <c r="I21" i="1" s="1"/>
  <c r="J22" i="1"/>
  <c r="L22" i="1"/>
  <c r="L21" i="1" s="1"/>
  <c r="K23" i="1"/>
  <c r="D24" i="1"/>
  <c r="E24" i="1"/>
  <c r="F24" i="1"/>
  <c r="G24" i="1"/>
  <c r="G21" i="1" s="1"/>
  <c r="H24" i="1"/>
  <c r="I24" i="1"/>
  <c r="J24" i="1"/>
  <c r="K24" i="1"/>
  <c r="L24" i="1"/>
  <c r="K25" i="1"/>
  <c r="K26" i="1"/>
  <c r="D27" i="1"/>
  <c r="E27" i="1"/>
  <c r="H27" i="1"/>
  <c r="I27" i="1"/>
  <c r="L27" i="1"/>
  <c r="D28" i="1"/>
  <c r="E28" i="1"/>
  <c r="F28" i="1"/>
  <c r="F27" i="1" s="1"/>
  <c r="G28" i="1"/>
  <c r="G27" i="1" s="1"/>
  <c r="H28" i="1"/>
  <c r="I28" i="1"/>
  <c r="J28" i="1"/>
  <c r="J27" i="1" s="1"/>
  <c r="K27" i="1" s="1"/>
  <c r="K28" i="1"/>
  <c r="L28" i="1"/>
  <c r="K29" i="1"/>
  <c r="E30" i="1"/>
  <c r="F30" i="1"/>
  <c r="I30" i="1"/>
  <c r="K30" i="1" s="1"/>
  <c r="J30" i="1"/>
  <c r="D31" i="1"/>
  <c r="D30" i="1" s="1"/>
  <c r="E31" i="1"/>
  <c r="F31" i="1"/>
  <c r="G31" i="1"/>
  <c r="G30" i="1" s="1"/>
  <c r="H31" i="1"/>
  <c r="H30" i="1" s="1"/>
  <c r="I31" i="1"/>
  <c r="J31" i="1"/>
  <c r="K31" i="1"/>
  <c r="L31" i="1"/>
  <c r="L30" i="1" s="1"/>
  <c r="K32" i="1"/>
  <c r="F33" i="1"/>
  <c r="J33" i="1"/>
  <c r="D34" i="1"/>
  <c r="D33" i="1" s="1"/>
  <c r="E34" i="1"/>
  <c r="E33" i="1" s="1"/>
  <c r="F34" i="1"/>
  <c r="G34" i="1"/>
  <c r="H34" i="1"/>
  <c r="H33" i="1" s="1"/>
  <c r="I34" i="1"/>
  <c r="K34" i="1" s="1"/>
  <c r="J34" i="1"/>
  <c r="L34" i="1"/>
  <c r="L33" i="1" s="1"/>
  <c r="K35" i="1"/>
  <c r="D36" i="1"/>
  <c r="E36" i="1"/>
  <c r="F36" i="1"/>
  <c r="G36" i="1"/>
  <c r="G33" i="1" s="1"/>
  <c r="H36" i="1"/>
  <c r="I36" i="1"/>
  <c r="J36" i="1"/>
  <c r="K36" i="1"/>
  <c r="L36" i="1"/>
  <c r="K37" i="1"/>
  <c r="E38" i="1"/>
  <c r="I38" i="1"/>
  <c r="D39" i="1"/>
  <c r="D38" i="1" s="1"/>
  <c r="E39" i="1"/>
  <c r="H39" i="1"/>
  <c r="H38" i="1" s="1"/>
  <c r="I39" i="1"/>
  <c r="L39" i="1"/>
  <c r="L38" i="1" s="1"/>
  <c r="D40" i="1"/>
  <c r="E40" i="1"/>
  <c r="F40" i="1"/>
  <c r="F39" i="1" s="1"/>
  <c r="G40" i="1"/>
  <c r="G39" i="1" s="1"/>
  <c r="H40" i="1"/>
  <c r="I40" i="1"/>
  <c r="J40" i="1"/>
  <c r="J39" i="1" s="1"/>
  <c r="K40" i="1"/>
  <c r="L40" i="1"/>
  <c r="K41" i="1"/>
  <c r="K42" i="1"/>
  <c r="D43" i="1"/>
  <c r="E43" i="1"/>
  <c r="H43" i="1"/>
  <c r="I43" i="1"/>
  <c r="L43" i="1"/>
  <c r="D44" i="1"/>
  <c r="E44" i="1"/>
  <c r="F44" i="1"/>
  <c r="F43" i="1" s="1"/>
  <c r="G44" i="1"/>
  <c r="G43" i="1" s="1"/>
  <c r="H44" i="1"/>
  <c r="I44" i="1"/>
  <c r="J44" i="1"/>
  <c r="J43" i="1" s="1"/>
  <c r="K43" i="1" s="1"/>
  <c r="K44" i="1"/>
  <c r="L44" i="1"/>
  <c r="K45" i="1"/>
  <c r="E46" i="1"/>
  <c r="I46" i="1"/>
  <c r="D47" i="1"/>
  <c r="D46" i="1" s="1"/>
  <c r="E47" i="1"/>
  <c r="H47" i="1"/>
  <c r="H46" i="1" s="1"/>
  <c r="I47" i="1"/>
  <c r="L47" i="1"/>
  <c r="L46" i="1" s="1"/>
  <c r="D48" i="1"/>
  <c r="E48" i="1"/>
  <c r="F48" i="1"/>
  <c r="F47" i="1" s="1"/>
  <c r="F46" i="1" s="1"/>
  <c r="G48" i="1"/>
  <c r="G47" i="1" s="1"/>
  <c r="G46" i="1" s="1"/>
  <c r="H48" i="1"/>
  <c r="I48" i="1"/>
  <c r="J48" i="1"/>
  <c r="J47" i="1" s="1"/>
  <c r="K48" i="1"/>
  <c r="L48" i="1"/>
  <c r="K49" i="1"/>
  <c r="K50" i="1"/>
  <c r="K51" i="1"/>
  <c r="K52" i="1"/>
  <c r="K53" i="1"/>
  <c r="K54" i="1"/>
  <c r="K55" i="1"/>
  <c r="K56" i="1"/>
  <c r="K21" i="1" l="1"/>
  <c r="L12" i="1"/>
  <c r="F38" i="1"/>
  <c r="L20" i="1"/>
  <c r="J20" i="1"/>
  <c r="G12" i="1"/>
  <c r="K13" i="1"/>
  <c r="J46" i="1"/>
  <c r="K46" i="1" s="1"/>
  <c r="K47" i="1"/>
  <c r="G38" i="1"/>
  <c r="G20" i="1"/>
  <c r="H12" i="1"/>
  <c r="J38" i="1"/>
  <c r="K38" i="1" s="1"/>
  <c r="K39" i="1"/>
  <c r="J12" i="1"/>
  <c r="F12" i="1"/>
  <c r="E12" i="1"/>
  <c r="I33" i="1"/>
  <c r="K33" i="1" s="1"/>
  <c r="I17" i="1"/>
  <c r="K17" i="1" s="1"/>
  <c r="K22" i="1"/>
  <c r="K14" i="1"/>
  <c r="I20" i="1" l="1"/>
  <c r="K20" i="1" s="1"/>
  <c r="I12" i="1" l="1"/>
  <c r="K12" i="1" s="1"/>
</calcChain>
</file>

<file path=xl/sharedStrings.xml><?xml version="1.0" encoding="utf-8"?>
<sst xmlns="http://schemas.openxmlformats.org/spreadsheetml/2006/main" count="158" uniqueCount="156">
  <si>
    <t>CENTRALIZAT</t>
  </si>
  <si>
    <t xml:space="preserve"> Anexa 13</t>
  </si>
  <si>
    <t>Cont de executie - Cheltuieli - Bugetul local</t>
  </si>
  <si>
    <t>Trimestrul: 1, Anul: 2019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</si>
  <si>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</si>
  <si>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</si>
  <si>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</si>
  <si>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</si>
  <si>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</si>
  <si>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</si>
  <si>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</si>
  <si>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</si>
  <si>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</si>
  <si>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</si>
  <si>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</si>
  <si>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</si>
  <si>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</si>
  <si>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</si>
  <si>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</si>
  <si>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</si>
  <si>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</si>
  <si>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</si>
  <si>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</si>
  <si>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</si>
  <si>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</si>
  <si>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</si>
  <si>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</si>
  <si>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</si>
  <si>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</si>
  <si>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</si>
  <si>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</si>
  <si>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</si>
  <si>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</si>
  <si>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20</t>
  </si>
  <si>
    <t>Partea a II-a APARARE, ORDINE PUBLICA SI SIGURANTA NATIONALA (cod 60.02+61.02)</t>
  </si>
  <si>
    <t>59.02</t>
  </si>
  <si>
    <t>23</t>
  </si>
  <si>
    <t>Ordine publica si siguranta nationala (cod 61.02.03+61.02.05+61.02.50)</t>
  </si>
  <si>
    <t>61.02</t>
  </si>
  <si>
    <t>26</t>
  </si>
  <si>
    <t>Protectie civila si protectia contra incendiilor (protectie civila nonmilitara)</t>
  </si>
  <si>
    <t>61.02.05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</si>
  <si>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</si>
  <si>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</si>
  <si>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</si>
  <si>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</si>
  <si>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</si>
  <si>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</si>
  <si>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</si>
  <si>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</si>
  <si>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</si>
  <si>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32</t>
  </si>
  <si>
    <t>Invatamant primar</t>
  </si>
  <si>
    <t>65.02.03.02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</si>
  <si>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</si>
  <si>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</si>
  <si>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</si>
  <si>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</si>
  <si>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</si>
  <si>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</si>
  <si>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45</t>
  </si>
  <si>
    <t>Alte cheltuieli in domeniul invatamantului</t>
  </si>
  <si>
    <t>65.02.50</t>
  </si>
  <si>
    <t>46</t>
  </si>
  <si>
    <t>Sanatate (cod 66.02.06+66.02.08+66.02.50)</t>
  </si>
  <si>
    <t>66.02</t>
  </si>
  <si>
    <t>51</t>
  </si>
  <si>
    <t>Alte cheltuieli in domeniul sanatatii (cod 66.02.50.50)</t>
  </si>
  <si>
    <t>66.02.50</t>
  </si>
  <si>
    <t>52</t>
  </si>
  <si>
    <t>Alte institutii si actiuni sanitare</t>
  </si>
  <si>
    <t>66.02.50.50</t>
  </si>
  <si>
    <t>53</t>
  </si>
  <si>
    <t>Cultura, recreere si religie (cod 67.02.03+67.02.05+67.02.06+67.02.50)</t>
  </si>
  <si>
    <t>67.02</t>
  </si>
  <si>
    <t>54</t>
  </si>
  <si>
    <t>Servicii culturale (cod 67.02.03.02 la 67.02.03.08+67.02.03.12+67.02.03.30)</t>
  </si>
  <si>
    <t>67.02.03</t>
  </si>
  <si>
    <t>55</t>
  </si>
  <si>
    <t>Biblioteci publice comunale, orasenesti, municipale</t>
  </si>
  <si>
    <t>67.02.03.02</t>
  </si>
  <si>
    <t>70</t>
  </si>
  <si>
    <t>Asigurari si asistenta sociala (cod 68.02.04+68.02.05+68.02.06+68.02.10+68.02.11+68.02.12+68.02.15+68.02.50)</t>
  </si>
  <si>
    <t>68.02</t>
  </si>
  <si>
    <t>72</t>
  </si>
  <si>
    <t>Asistenta sociala in caz de boli si invaliditati (cod 68.02.05.02)</t>
  </si>
  <si>
    <t>68.02.05</t>
  </si>
  <si>
    <t>73</t>
  </si>
  <si>
    <t>Asistenta sociala  in  caz de invaliditate</t>
  </si>
  <si>
    <t>68.02.05.02</t>
  </si>
  <si>
    <t>81</t>
  </si>
  <si>
    <t>Alte cheltuieli in domeniul asiaurarilor si asistentei  sociale</t>
  </si>
  <si>
    <t>68.02.50</t>
  </si>
  <si>
    <t>82</t>
  </si>
  <si>
    <t>Alte cheltuieli in domeniul  asistentei  sociale</t>
  </si>
  <si>
    <t>68.02.50.50</t>
  </si>
  <si>
    <t>83</t>
  </si>
  <si>
    <t>Partea a IV-a  SERVICII SI DEZVOLTARE PUBLICA, LOCUINTE, MEDIU SI APE (cod 70.02+74.02)</t>
  </si>
  <si>
    <t>69.02</t>
  </si>
  <si>
    <t>84</t>
  </si>
  <si>
    <t>Locuinte, servicii si dezvoltare publica (cod 70.02.03+70.02.05 la 70.02.07+70.02.50)</t>
  </si>
  <si>
    <t>70.02</t>
  </si>
  <si>
    <t>88</t>
  </si>
  <si>
    <t>Alimentare cu apa si amenajari hidrotehnice   (cod 70.02.05.01+70.02.05.02)</t>
  </si>
  <si>
    <t>70.02.05</t>
  </si>
  <si>
    <t>89</t>
  </si>
  <si>
    <t>Alimentare cu apa</t>
  </si>
  <si>
    <t>70.02.05.01</t>
  </si>
  <si>
    <t>91</t>
  </si>
  <si>
    <t>Iluminat public si electrificari rurale</t>
  </si>
  <si>
    <t>70.02.06</t>
  </si>
  <si>
    <t>94</t>
  </si>
  <si>
    <t>Protectia mediului   (cod 74.02.03+74.02.05+74.02.06+74.02.50)</t>
  </si>
  <si>
    <t>74.02</t>
  </si>
  <si>
    <t>96</t>
  </si>
  <si>
    <t>Salubritate si gestiunea deseurilor (cod 74.02.05.01+74.02.05.02)</t>
  </si>
  <si>
    <t>74.02.05</t>
  </si>
  <si>
    <t>98</t>
  </si>
  <si>
    <t>Colectarea, tratarea si distrugerea deseurilor</t>
  </si>
  <si>
    <t>74.02.05.02</t>
  </si>
  <si>
    <t>101</t>
  </si>
  <si>
    <t>Partea a V-a ACTIUNI ECONOMICE   (cod 80.02+81.02+83.02+84.02+87.02)</t>
  </si>
  <si>
    <t>79.02</t>
  </si>
  <si>
    <t>118</t>
  </si>
  <si>
    <t>Transporturi   (cod 84.02.03+84.02.06+84.02.50)</t>
  </si>
  <si>
    <t>84.02</t>
  </si>
  <si>
    <t>119</t>
  </si>
  <si>
    <t>Transport rutier   (cod 84.02.03.01 la 84.02.03.03)</t>
  </si>
  <si>
    <t>84.02.03</t>
  </si>
  <si>
    <t>120</t>
  </si>
  <si>
    <t>Drumuri si poduri</t>
  </si>
  <si>
    <t>84.02.03.01</t>
  </si>
  <si>
    <t>134</t>
  </si>
  <si>
    <t>VII. REZERVE, EXCEDENT / DEFICIT</t>
  </si>
  <si>
    <t>96.02</t>
  </si>
  <si>
    <t>136</t>
  </si>
  <si>
    <t>EXCEDENT     98.02.96 + 98.02.97</t>
  </si>
  <si>
    <t>98.02</t>
  </si>
  <si>
    <t>137</t>
  </si>
  <si>
    <t xml:space="preserve">    Excedentul secţiunii de funcţionare</t>
  </si>
  <si>
    <t>98.02.96</t>
  </si>
  <si>
    <t>138</t>
  </si>
  <si>
    <t xml:space="preserve">    Excedentul secţiunii de dezvoltare</t>
  </si>
  <si>
    <t>98.02.97</t>
  </si>
  <si>
    <t>139</t>
  </si>
  <si>
    <t>DEFICIT          99.02.96 + 99.02.97</t>
  </si>
  <si>
    <t>99.02</t>
  </si>
  <si>
    <t>140</t>
  </si>
  <si>
    <t xml:space="preserve">    Deficitul secţiunii de funcţionare</t>
  </si>
  <si>
    <t>99.02.96</t>
  </si>
  <si>
    <t>141</t>
  </si>
  <si>
    <t xml:space="preserve">    Deficitul secţiunii de dezvoltare</t>
  </si>
  <si>
    <t>99.02.97</t>
  </si>
  <si>
    <t>ORDONATOR DE CREDITE,</t>
  </si>
  <si>
    <t>CONTABIL SEF,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</si>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</sst>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024FB-551A-4F5A-BEE6-A32D3DD673A5}">
  <dimension ref="A1:T115"/>
  <sheetViews>
    <sheetView tabSelected="1" topLeftCell="B1" workbookViewId="0"/>
  </sheetViews>
  <sheetFormatPr defaultRowHeight="14.4" x14ac:dyDescent="0.3"/>
  <cols>
    <col min="1" max="1" width="3.44140625" hidden="1" customWidth="1"/>
    <col min="2" max="2" width="41.88671875" customWidth="1"/>
    <col min="3" max="3" width="11.77734375" customWidth="1"/>
    <col min="4" max="12" width="14.44140625" customWidth="1"/>
  </cols>
  <sheetData>
    <row r="1" spans="1:12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70.05" customHeight="1" x14ac:dyDescent="0.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3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 thickBot="1" x14ac:dyDescent="0.35"/>
    <row r="6" spans="1:12" s="6" customFormat="1" ht="15" thickBot="1" x14ac:dyDescent="0.35">
      <c r="A6" s="5" t="s">
        <v>4</v>
      </c>
      <c r="B6" s="5"/>
      <c r="C6" s="5" t="s">
        <v>6</v>
      </c>
      <c r="D6" s="5" t="s">
        <v>8</v>
      </c>
      <c r="E6" s="5"/>
      <c r="F6" s="5" t="s">
        <v>11</v>
      </c>
      <c r="G6" s="5"/>
      <c r="H6" s="5" t="s">
        <v>12</v>
      </c>
      <c r="I6" s="5" t="s">
        <v>13</v>
      </c>
      <c r="J6" s="5" t="s">
        <v>14</v>
      </c>
      <c r="K6" s="5" t="s">
        <v>15</v>
      </c>
      <c r="L6" s="5" t="s">
        <v>17</v>
      </c>
    </row>
    <row r="7" spans="1:12" s="6" customFormat="1" ht="15" thickBot="1" x14ac:dyDescent="0.35">
      <c r="A7" s="5"/>
      <c r="B7" s="5"/>
      <c r="C7" s="5"/>
      <c r="D7" s="5" t="s">
        <v>9</v>
      </c>
      <c r="E7" s="5" t="s">
        <v>10</v>
      </c>
      <c r="F7" s="5" t="s">
        <v>9</v>
      </c>
      <c r="G7" s="5" t="s">
        <v>10</v>
      </c>
      <c r="H7" s="5"/>
      <c r="I7" s="5"/>
      <c r="J7" s="5"/>
      <c r="K7" s="5"/>
      <c r="L7" s="5"/>
    </row>
    <row r="8" spans="1:12" s="6" customFormat="1" ht="15" thickBot="1" x14ac:dyDescent="0.3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6" customFormat="1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6" customFormat="1" ht="15" thickBo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s="6" customFormat="1" ht="15" thickBot="1" x14ac:dyDescent="0.35">
      <c r="A11" s="5" t="s">
        <v>5</v>
      </c>
      <c r="B11" s="5"/>
      <c r="C11" s="7" t="s">
        <v>7</v>
      </c>
      <c r="D11" s="7">
        <v>1</v>
      </c>
      <c r="E11" s="7">
        <v>2</v>
      </c>
      <c r="F11" s="7">
        <v>3</v>
      </c>
      <c r="G11" s="7">
        <v>4</v>
      </c>
      <c r="H11" s="7">
        <v>5</v>
      </c>
      <c r="I11" s="7">
        <v>6</v>
      </c>
      <c r="J11" s="7">
        <v>7</v>
      </c>
      <c r="K11" s="7" t="s">
        <v>16</v>
      </c>
      <c r="L11" s="7">
        <v>9</v>
      </c>
    </row>
    <row r="12" spans="1:12" s="6" customFormat="1" ht="21.6" x14ac:dyDescent="0.3">
      <c r="A12" s="10" t="s">
        <v>18</v>
      </c>
      <c r="B12" s="10" t="s">
        <v>19</v>
      </c>
      <c r="C12" s="10" t="s">
        <v>20</v>
      </c>
      <c r="D12" s="11">
        <f>D13+D17+D20+D38+D46</f>
        <v>0</v>
      </c>
      <c r="E12" s="11">
        <f>E13+E17+E20+E38+E46</f>
        <v>0</v>
      </c>
      <c r="F12" s="11">
        <f>F13+F17+F20+F38+F46</f>
        <v>727840</v>
      </c>
      <c r="G12" s="11">
        <f>G13+G17+G20+G38+G46</f>
        <v>727840</v>
      </c>
      <c r="H12" s="11">
        <f>H13+H17+H20+H38+H46</f>
        <v>727840</v>
      </c>
      <c r="I12" s="11">
        <f>I13+I17+I20+I38+I46</f>
        <v>727840</v>
      </c>
      <c r="J12" s="11">
        <f>J13+J17+J20+J38+J46</f>
        <v>727840</v>
      </c>
      <c r="K12" s="11">
        <f>I12-J12</f>
        <v>0</v>
      </c>
      <c r="L12" s="11">
        <f>L13+L17+L20+L38+L46</f>
        <v>640699</v>
      </c>
    </row>
    <row r="13" spans="1:12" s="6" customFormat="1" ht="21.6" x14ac:dyDescent="0.3">
      <c r="A13" s="10" t="s">
        <v>21</v>
      </c>
      <c r="B13" s="10" t="s">
        <v>22</v>
      </c>
      <c r="C13" s="10" t="s">
        <v>23</v>
      </c>
      <c r="D13" s="11">
        <f>D14</f>
        <v>0</v>
      </c>
      <c r="E13" s="11">
        <f>E14</f>
        <v>0</v>
      </c>
      <c r="F13" s="11">
        <f>F14</f>
        <v>260133</v>
      </c>
      <c r="G13" s="11">
        <f>G14</f>
        <v>260133</v>
      </c>
      <c r="H13" s="11">
        <f>H14</f>
        <v>260133</v>
      </c>
      <c r="I13" s="11">
        <f>I14</f>
        <v>260133</v>
      </c>
      <c r="J13" s="11">
        <f>J14</f>
        <v>260133</v>
      </c>
      <c r="K13" s="11">
        <f>I13-J13</f>
        <v>0</v>
      </c>
      <c r="L13" s="11">
        <f>L14</f>
        <v>293768</v>
      </c>
    </row>
    <row r="14" spans="1:12" s="6" customFormat="1" x14ac:dyDescent="0.3">
      <c r="A14" s="10" t="s">
        <v>24</v>
      </c>
      <c r="B14" s="10" t="s">
        <v>25</v>
      </c>
      <c r="C14" s="10" t="s">
        <v>26</v>
      </c>
      <c r="D14" s="11">
        <f>D15</f>
        <v>0</v>
      </c>
      <c r="E14" s="11">
        <f>E15</f>
        <v>0</v>
      </c>
      <c r="F14" s="11">
        <f>F15</f>
        <v>260133</v>
      </c>
      <c r="G14" s="11">
        <f>G15</f>
        <v>260133</v>
      </c>
      <c r="H14" s="11">
        <f>H15</f>
        <v>260133</v>
      </c>
      <c r="I14" s="11">
        <f>I15</f>
        <v>260133</v>
      </c>
      <c r="J14" s="11">
        <f>J15</f>
        <v>260133</v>
      </c>
      <c r="K14" s="11">
        <f>I14-J14</f>
        <v>0</v>
      </c>
      <c r="L14" s="11">
        <f>L15</f>
        <v>293768</v>
      </c>
    </row>
    <row r="15" spans="1:12" s="6" customFormat="1" x14ac:dyDescent="0.3">
      <c r="A15" s="10" t="s">
        <v>27</v>
      </c>
      <c r="B15" s="10" t="s">
        <v>28</v>
      </c>
      <c r="C15" s="10" t="s">
        <v>29</v>
      </c>
      <c r="D15" s="11">
        <f>D16</f>
        <v>0</v>
      </c>
      <c r="E15" s="11">
        <f>E16</f>
        <v>0</v>
      </c>
      <c r="F15" s="11">
        <f>F16</f>
        <v>260133</v>
      </c>
      <c r="G15" s="11">
        <f>G16</f>
        <v>260133</v>
      </c>
      <c r="H15" s="11">
        <f>H16</f>
        <v>260133</v>
      </c>
      <c r="I15" s="11">
        <f>I16</f>
        <v>260133</v>
      </c>
      <c r="J15" s="11">
        <f>J16</f>
        <v>260133</v>
      </c>
      <c r="K15" s="11">
        <f>I15-J15</f>
        <v>0</v>
      </c>
      <c r="L15" s="11">
        <f>L16</f>
        <v>293768</v>
      </c>
    </row>
    <row r="16" spans="1:12" s="6" customFormat="1" x14ac:dyDescent="0.3">
      <c r="A16" s="10" t="s">
        <v>30</v>
      </c>
      <c r="B16" s="10" t="s">
        <v>31</v>
      </c>
      <c r="C16" s="10" t="s">
        <v>32</v>
      </c>
      <c r="D16" s="11">
        <v>0</v>
      </c>
      <c r="E16" s="11">
        <v>0</v>
      </c>
      <c r="F16" s="11">
        <v>260133</v>
      </c>
      <c r="G16" s="11">
        <v>260133</v>
      </c>
      <c r="H16" s="11">
        <v>260133</v>
      </c>
      <c r="I16" s="11">
        <v>260133</v>
      </c>
      <c r="J16" s="11">
        <v>260133</v>
      </c>
      <c r="K16" s="11">
        <f>I16-J16</f>
        <v>0</v>
      </c>
      <c r="L16" s="11">
        <v>293768</v>
      </c>
    </row>
    <row r="17" spans="1:12" s="6" customFormat="1" ht="21.6" x14ac:dyDescent="0.3">
      <c r="A17" s="10" t="s">
        <v>33</v>
      </c>
      <c r="B17" s="10" t="s">
        <v>34</v>
      </c>
      <c r="C17" s="10" t="s">
        <v>35</v>
      </c>
      <c r="D17" s="11">
        <f>+D18</f>
        <v>0</v>
      </c>
      <c r="E17" s="11">
        <f>+E18</f>
        <v>0</v>
      </c>
      <c r="F17" s="11">
        <f>+F18</f>
        <v>9551</v>
      </c>
      <c r="G17" s="11">
        <f>+G18</f>
        <v>9551</v>
      </c>
      <c r="H17" s="11">
        <f>+H18</f>
        <v>9551</v>
      </c>
      <c r="I17" s="11">
        <f>+I18</f>
        <v>9551</v>
      </c>
      <c r="J17" s="11">
        <f>+J18</f>
        <v>9551</v>
      </c>
      <c r="K17" s="11">
        <f>I17-J17</f>
        <v>0</v>
      </c>
      <c r="L17" s="11">
        <f>+L18</f>
        <v>9432</v>
      </c>
    </row>
    <row r="18" spans="1:12" s="6" customFormat="1" ht="21.6" x14ac:dyDescent="0.3">
      <c r="A18" s="10" t="s">
        <v>36</v>
      </c>
      <c r="B18" s="10" t="s">
        <v>37</v>
      </c>
      <c r="C18" s="10" t="s">
        <v>38</v>
      </c>
      <c r="D18" s="11">
        <f>+D19</f>
        <v>0</v>
      </c>
      <c r="E18" s="11">
        <f>+E19</f>
        <v>0</v>
      </c>
      <c r="F18" s="11">
        <f>+F19</f>
        <v>9551</v>
      </c>
      <c r="G18" s="11">
        <f>+G19</f>
        <v>9551</v>
      </c>
      <c r="H18" s="11">
        <f>+H19</f>
        <v>9551</v>
      </c>
      <c r="I18" s="11">
        <f>+I19</f>
        <v>9551</v>
      </c>
      <c r="J18" s="11">
        <f>+J19</f>
        <v>9551</v>
      </c>
      <c r="K18" s="11">
        <f>I18-J18</f>
        <v>0</v>
      </c>
      <c r="L18" s="11">
        <f>+L19</f>
        <v>9432</v>
      </c>
    </row>
    <row r="19" spans="1:12" s="6" customFormat="1" ht="21.6" x14ac:dyDescent="0.3">
      <c r="A19" s="10" t="s">
        <v>39</v>
      </c>
      <c r="B19" s="10" t="s">
        <v>40</v>
      </c>
      <c r="C19" s="10" t="s">
        <v>41</v>
      </c>
      <c r="D19" s="11">
        <v>0</v>
      </c>
      <c r="E19" s="11">
        <v>0</v>
      </c>
      <c r="F19" s="11">
        <v>9551</v>
      </c>
      <c r="G19" s="11">
        <v>9551</v>
      </c>
      <c r="H19" s="11">
        <v>9551</v>
      </c>
      <c r="I19" s="11">
        <v>9551</v>
      </c>
      <c r="J19" s="11">
        <v>9551</v>
      </c>
      <c r="K19" s="11">
        <f>I19-J19</f>
        <v>0</v>
      </c>
      <c r="L19" s="11">
        <v>9432</v>
      </c>
    </row>
    <row r="20" spans="1:12" s="6" customFormat="1" ht="21.6" x14ac:dyDescent="0.3">
      <c r="A20" s="10" t="s">
        <v>42</v>
      </c>
      <c r="B20" s="10" t="s">
        <v>43</v>
      </c>
      <c r="C20" s="10" t="s">
        <v>44</v>
      </c>
      <c r="D20" s="11">
        <f>D21+D27+D30+D33</f>
        <v>0</v>
      </c>
      <c r="E20" s="11">
        <f>E21+E27+E30+E33</f>
        <v>0</v>
      </c>
      <c r="F20" s="11">
        <f>F21+F27+F30+F33</f>
        <v>411862</v>
      </c>
      <c r="G20" s="11">
        <f>G21+G27+G30+G33</f>
        <v>411862</v>
      </c>
      <c r="H20" s="11">
        <f>H21+H27+H30+H33</f>
        <v>411862</v>
      </c>
      <c r="I20" s="11">
        <f>I21+I27+I30+I33</f>
        <v>411862</v>
      </c>
      <c r="J20" s="11">
        <f>J21+J27+J30+J33</f>
        <v>411862</v>
      </c>
      <c r="K20" s="11">
        <f>I20-J20</f>
        <v>0</v>
      </c>
      <c r="L20" s="11">
        <f>L21+L27+L30+L33</f>
        <v>292314</v>
      </c>
    </row>
    <row r="21" spans="1:12" s="6" customFormat="1" ht="21.6" x14ac:dyDescent="0.3">
      <c r="A21" s="10" t="s">
        <v>45</v>
      </c>
      <c r="B21" s="10" t="s">
        <v>46</v>
      </c>
      <c r="C21" s="10" t="s">
        <v>47</v>
      </c>
      <c r="D21" s="11">
        <f>D22+D24+D26</f>
        <v>0</v>
      </c>
      <c r="E21" s="11">
        <f>E22+E24+E26</f>
        <v>0</v>
      </c>
      <c r="F21" s="11">
        <f>F22+F24+F26</f>
        <v>176024</v>
      </c>
      <c r="G21" s="11">
        <f>G22+G24+G26</f>
        <v>176024</v>
      </c>
      <c r="H21" s="11">
        <f>H22+H24+H26</f>
        <v>176024</v>
      </c>
      <c r="I21" s="11">
        <f>I22+I24+I26</f>
        <v>176024</v>
      </c>
      <c r="J21" s="11">
        <f>J22+J24+J26</f>
        <v>176024</v>
      </c>
      <c r="K21" s="11">
        <f>I21-J21</f>
        <v>0</v>
      </c>
      <c r="L21" s="11">
        <f>L22+L24+L26</f>
        <v>30575</v>
      </c>
    </row>
    <row r="22" spans="1:12" s="6" customFormat="1" ht="21.6" x14ac:dyDescent="0.3">
      <c r="A22" s="10" t="s">
        <v>48</v>
      </c>
      <c r="B22" s="10" t="s">
        <v>49</v>
      </c>
      <c r="C22" s="10" t="s">
        <v>50</v>
      </c>
      <c r="D22" s="11">
        <f>+D23</f>
        <v>0</v>
      </c>
      <c r="E22" s="11">
        <f>+E23</f>
        <v>0</v>
      </c>
      <c r="F22" s="11">
        <f>+F23</f>
        <v>140660</v>
      </c>
      <c r="G22" s="11">
        <f>+G23</f>
        <v>140660</v>
      </c>
      <c r="H22" s="11">
        <f>+H23</f>
        <v>140660</v>
      </c>
      <c r="I22" s="11">
        <f>+I23</f>
        <v>140660</v>
      </c>
      <c r="J22" s="11">
        <f>+J23</f>
        <v>140660</v>
      </c>
      <c r="K22" s="11">
        <f>I22-J22</f>
        <v>0</v>
      </c>
      <c r="L22" s="11">
        <f>+L23</f>
        <v>0</v>
      </c>
    </row>
    <row r="23" spans="1:12" s="6" customFormat="1" x14ac:dyDescent="0.3">
      <c r="A23" s="10" t="s">
        <v>51</v>
      </c>
      <c r="B23" s="10" t="s">
        <v>52</v>
      </c>
      <c r="C23" s="10" t="s">
        <v>53</v>
      </c>
      <c r="D23" s="11">
        <v>0</v>
      </c>
      <c r="E23" s="11">
        <v>0</v>
      </c>
      <c r="F23" s="11">
        <v>140660</v>
      </c>
      <c r="G23" s="11">
        <v>140660</v>
      </c>
      <c r="H23" s="11">
        <v>140660</v>
      </c>
      <c r="I23" s="11">
        <v>140660</v>
      </c>
      <c r="J23" s="11">
        <v>140660</v>
      </c>
      <c r="K23" s="11">
        <f>I23-J23</f>
        <v>0</v>
      </c>
      <c r="L23" s="11">
        <v>0</v>
      </c>
    </row>
    <row r="24" spans="1:12" s="6" customFormat="1" ht="21.6" x14ac:dyDescent="0.3">
      <c r="A24" s="10" t="s">
        <v>54</v>
      </c>
      <c r="B24" s="10" t="s">
        <v>55</v>
      </c>
      <c r="C24" s="10" t="s">
        <v>56</v>
      </c>
      <c r="D24" s="11">
        <f>D25</f>
        <v>0</v>
      </c>
      <c r="E24" s="11">
        <f>E25</f>
        <v>0</v>
      </c>
      <c r="F24" s="11">
        <f>F25</f>
        <v>22365</v>
      </c>
      <c r="G24" s="11">
        <f>G25</f>
        <v>22365</v>
      </c>
      <c r="H24" s="11">
        <f>H25</f>
        <v>22365</v>
      </c>
      <c r="I24" s="11">
        <f>I25</f>
        <v>22365</v>
      </c>
      <c r="J24" s="11">
        <f>J25</f>
        <v>22365</v>
      </c>
      <c r="K24" s="11">
        <f>I24-J24</f>
        <v>0</v>
      </c>
      <c r="L24" s="11">
        <f>L25</f>
        <v>28743</v>
      </c>
    </row>
    <row r="25" spans="1:12" s="6" customFormat="1" x14ac:dyDescent="0.3">
      <c r="A25" s="10" t="s">
        <v>57</v>
      </c>
      <c r="B25" s="10" t="s">
        <v>58</v>
      </c>
      <c r="C25" s="10" t="s">
        <v>59</v>
      </c>
      <c r="D25" s="11">
        <v>0</v>
      </c>
      <c r="E25" s="11">
        <v>0</v>
      </c>
      <c r="F25" s="11">
        <v>22365</v>
      </c>
      <c r="G25" s="11">
        <v>22365</v>
      </c>
      <c r="H25" s="11">
        <v>22365</v>
      </c>
      <c r="I25" s="11">
        <v>22365</v>
      </c>
      <c r="J25" s="11">
        <v>22365</v>
      </c>
      <c r="K25" s="11">
        <f>I25-J25</f>
        <v>0</v>
      </c>
      <c r="L25" s="11">
        <v>28743</v>
      </c>
    </row>
    <row r="26" spans="1:12" s="6" customFormat="1" x14ac:dyDescent="0.3">
      <c r="A26" s="10" t="s">
        <v>60</v>
      </c>
      <c r="B26" s="10" t="s">
        <v>61</v>
      </c>
      <c r="C26" s="10" t="s">
        <v>62</v>
      </c>
      <c r="D26" s="11">
        <v>0</v>
      </c>
      <c r="E26" s="11">
        <v>0</v>
      </c>
      <c r="F26" s="11">
        <v>12999</v>
      </c>
      <c r="G26" s="11">
        <v>12999</v>
      </c>
      <c r="H26" s="11">
        <v>12999</v>
      </c>
      <c r="I26" s="11">
        <v>12999</v>
      </c>
      <c r="J26" s="11">
        <v>12999</v>
      </c>
      <c r="K26" s="11">
        <f>I26-J26</f>
        <v>0</v>
      </c>
      <c r="L26" s="11">
        <v>1832</v>
      </c>
    </row>
    <row r="27" spans="1:12" s="6" customFormat="1" x14ac:dyDescent="0.3">
      <c r="A27" s="10" t="s">
        <v>63</v>
      </c>
      <c r="B27" s="10" t="s">
        <v>64</v>
      </c>
      <c r="C27" s="10" t="s">
        <v>65</v>
      </c>
      <c r="D27" s="11">
        <f>+D28</f>
        <v>0</v>
      </c>
      <c r="E27" s="11">
        <f>+E28</f>
        <v>0</v>
      </c>
      <c r="F27" s="11">
        <f>+F28</f>
        <v>25704</v>
      </c>
      <c r="G27" s="11">
        <f>+G28</f>
        <v>25704</v>
      </c>
      <c r="H27" s="11">
        <f>+H28</f>
        <v>25704</v>
      </c>
      <c r="I27" s="11">
        <f>+I28</f>
        <v>25704</v>
      </c>
      <c r="J27" s="11">
        <f>+J28</f>
        <v>25704</v>
      </c>
      <c r="K27" s="11">
        <f>I27-J27</f>
        <v>0</v>
      </c>
      <c r="L27" s="11">
        <f>+L28</f>
        <v>26829</v>
      </c>
    </row>
    <row r="28" spans="1:12" s="6" customFormat="1" x14ac:dyDescent="0.3">
      <c r="A28" s="10" t="s">
        <v>66</v>
      </c>
      <c r="B28" s="10" t="s">
        <v>67</v>
      </c>
      <c r="C28" s="10" t="s">
        <v>68</v>
      </c>
      <c r="D28" s="11">
        <f>D29</f>
        <v>0</v>
      </c>
      <c r="E28" s="11">
        <f>E29</f>
        <v>0</v>
      </c>
      <c r="F28" s="11">
        <f>F29</f>
        <v>25704</v>
      </c>
      <c r="G28" s="11">
        <f>G29</f>
        <v>25704</v>
      </c>
      <c r="H28" s="11">
        <f>H29</f>
        <v>25704</v>
      </c>
      <c r="I28" s="11">
        <f>I29</f>
        <v>25704</v>
      </c>
      <c r="J28" s="11">
        <f>J29</f>
        <v>25704</v>
      </c>
      <c r="K28" s="11">
        <f>I28-J28</f>
        <v>0</v>
      </c>
      <c r="L28" s="11">
        <f>L29</f>
        <v>26829</v>
      </c>
    </row>
    <row r="29" spans="1:12" s="6" customFormat="1" x14ac:dyDescent="0.3">
      <c r="A29" s="10" t="s">
        <v>69</v>
      </c>
      <c r="B29" s="10" t="s">
        <v>70</v>
      </c>
      <c r="C29" s="10" t="s">
        <v>71</v>
      </c>
      <c r="D29" s="11">
        <v>0</v>
      </c>
      <c r="E29" s="11">
        <v>0</v>
      </c>
      <c r="F29" s="11">
        <v>25704</v>
      </c>
      <c r="G29" s="11">
        <v>25704</v>
      </c>
      <c r="H29" s="11">
        <v>25704</v>
      </c>
      <c r="I29" s="11">
        <v>25704</v>
      </c>
      <c r="J29" s="11">
        <v>25704</v>
      </c>
      <c r="K29" s="11">
        <f>I29-J29</f>
        <v>0</v>
      </c>
      <c r="L29" s="11">
        <v>26829</v>
      </c>
    </row>
    <row r="30" spans="1:12" s="6" customFormat="1" ht="21.6" x14ac:dyDescent="0.3">
      <c r="A30" s="10" t="s">
        <v>72</v>
      </c>
      <c r="B30" s="10" t="s">
        <v>73</v>
      </c>
      <c r="C30" s="10" t="s">
        <v>74</v>
      </c>
      <c r="D30" s="11">
        <f>D31</f>
        <v>0</v>
      </c>
      <c r="E30" s="11">
        <f>E31</f>
        <v>0</v>
      </c>
      <c r="F30" s="11">
        <f>F31</f>
        <v>9971</v>
      </c>
      <c r="G30" s="11">
        <f>G31</f>
        <v>9971</v>
      </c>
      <c r="H30" s="11">
        <f>H31</f>
        <v>9971</v>
      </c>
      <c r="I30" s="11">
        <f>I31</f>
        <v>9971</v>
      </c>
      <c r="J30" s="11">
        <f>J31</f>
        <v>9971</v>
      </c>
      <c r="K30" s="11">
        <f>I30-J30</f>
        <v>0</v>
      </c>
      <c r="L30" s="11">
        <f>L31</f>
        <v>10471</v>
      </c>
    </row>
    <row r="31" spans="1:12" s="6" customFormat="1" ht="21.6" x14ac:dyDescent="0.3">
      <c r="A31" s="10" t="s">
        <v>75</v>
      </c>
      <c r="B31" s="10" t="s">
        <v>76</v>
      </c>
      <c r="C31" s="10" t="s">
        <v>77</v>
      </c>
      <c r="D31" s="11">
        <f>D32</f>
        <v>0</v>
      </c>
      <c r="E31" s="11">
        <f>E32</f>
        <v>0</v>
      </c>
      <c r="F31" s="11">
        <f>F32</f>
        <v>9971</v>
      </c>
      <c r="G31" s="11">
        <f>G32</f>
        <v>9971</v>
      </c>
      <c r="H31" s="11">
        <f>H32</f>
        <v>9971</v>
      </c>
      <c r="I31" s="11">
        <f>I32</f>
        <v>9971</v>
      </c>
      <c r="J31" s="11">
        <f>J32</f>
        <v>9971</v>
      </c>
      <c r="K31" s="11">
        <f>I31-J31</f>
        <v>0</v>
      </c>
      <c r="L31" s="11">
        <f>L32</f>
        <v>10471</v>
      </c>
    </row>
    <row r="32" spans="1:12" s="6" customFormat="1" x14ac:dyDescent="0.3">
      <c r="A32" s="10" t="s">
        <v>78</v>
      </c>
      <c r="B32" s="10" t="s">
        <v>79</v>
      </c>
      <c r="C32" s="10" t="s">
        <v>80</v>
      </c>
      <c r="D32" s="11">
        <v>0</v>
      </c>
      <c r="E32" s="11">
        <v>0</v>
      </c>
      <c r="F32" s="11">
        <v>9971</v>
      </c>
      <c r="G32" s="11">
        <v>9971</v>
      </c>
      <c r="H32" s="11">
        <v>9971</v>
      </c>
      <c r="I32" s="11">
        <v>9971</v>
      </c>
      <c r="J32" s="11">
        <v>9971</v>
      </c>
      <c r="K32" s="11">
        <f>I32-J32</f>
        <v>0</v>
      </c>
      <c r="L32" s="11">
        <v>10471</v>
      </c>
    </row>
    <row r="33" spans="1:12" s="6" customFormat="1" ht="31.8" x14ac:dyDescent="0.3">
      <c r="A33" s="10" t="s">
        <v>81</v>
      </c>
      <c r="B33" s="10" t="s">
        <v>82</v>
      </c>
      <c r="C33" s="10" t="s">
        <v>83</v>
      </c>
      <c r="D33" s="11">
        <f>+D34+D36</f>
        <v>0</v>
      </c>
      <c r="E33" s="11">
        <f>+E34+E36</f>
        <v>0</v>
      </c>
      <c r="F33" s="11">
        <f>+F34+F36</f>
        <v>200163</v>
      </c>
      <c r="G33" s="11">
        <f>+G34+G36</f>
        <v>200163</v>
      </c>
      <c r="H33" s="11">
        <f>+H34+H36</f>
        <v>200163</v>
      </c>
      <c r="I33" s="11">
        <f>+I34+I36</f>
        <v>200163</v>
      </c>
      <c r="J33" s="11">
        <f>+J34+J36</f>
        <v>200163</v>
      </c>
      <c r="K33" s="11">
        <f>I33-J33</f>
        <v>0</v>
      </c>
      <c r="L33" s="11">
        <f>+L34+L36</f>
        <v>224439</v>
      </c>
    </row>
    <row r="34" spans="1:12" s="6" customFormat="1" ht="21.6" x14ac:dyDescent="0.3">
      <c r="A34" s="10" t="s">
        <v>84</v>
      </c>
      <c r="B34" s="10" t="s">
        <v>85</v>
      </c>
      <c r="C34" s="10" t="s">
        <v>86</v>
      </c>
      <c r="D34" s="11">
        <f>D35</f>
        <v>0</v>
      </c>
      <c r="E34" s="11">
        <f>E35</f>
        <v>0</v>
      </c>
      <c r="F34" s="11">
        <f>F35</f>
        <v>199299</v>
      </c>
      <c r="G34" s="11">
        <f>G35</f>
        <v>199299</v>
      </c>
      <c r="H34" s="11">
        <f>H35</f>
        <v>199299</v>
      </c>
      <c r="I34" s="11">
        <f>I35</f>
        <v>199299</v>
      </c>
      <c r="J34" s="11">
        <f>J35</f>
        <v>199299</v>
      </c>
      <c r="K34" s="11">
        <f>I34-J34</f>
        <v>0</v>
      </c>
      <c r="L34" s="11">
        <f>L35</f>
        <v>223575</v>
      </c>
    </row>
    <row r="35" spans="1:12" s="6" customFormat="1" x14ac:dyDescent="0.3">
      <c r="A35" s="10" t="s">
        <v>87</v>
      </c>
      <c r="B35" s="10" t="s">
        <v>88</v>
      </c>
      <c r="C35" s="10" t="s">
        <v>89</v>
      </c>
      <c r="D35" s="11">
        <v>0</v>
      </c>
      <c r="E35" s="11">
        <v>0</v>
      </c>
      <c r="F35" s="11">
        <v>199299</v>
      </c>
      <c r="G35" s="11">
        <v>199299</v>
      </c>
      <c r="H35" s="11">
        <v>199299</v>
      </c>
      <c r="I35" s="11">
        <v>199299</v>
      </c>
      <c r="J35" s="11">
        <v>199299</v>
      </c>
      <c r="K35" s="11">
        <f>I35-J35</f>
        <v>0</v>
      </c>
      <c r="L35" s="11">
        <v>223575</v>
      </c>
    </row>
    <row r="36" spans="1:12" s="6" customFormat="1" ht="21.6" x14ac:dyDescent="0.3">
      <c r="A36" s="10" t="s">
        <v>90</v>
      </c>
      <c r="B36" s="10" t="s">
        <v>91</v>
      </c>
      <c r="C36" s="10" t="s">
        <v>92</v>
      </c>
      <c r="D36" s="11">
        <f>D37</f>
        <v>0</v>
      </c>
      <c r="E36" s="11">
        <f>E37</f>
        <v>0</v>
      </c>
      <c r="F36" s="11">
        <f>F37</f>
        <v>864</v>
      </c>
      <c r="G36" s="11">
        <f>G37</f>
        <v>864</v>
      </c>
      <c r="H36" s="11">
        <f>H37</f>
        <v>864</v>
      </c>
      <c r="I36" s="11">
        <f>I37</f>
        <v>864</v>
      </c>
      <c r="J36" s="11">
        <f>J37</f>
        <v>864</v>
      </c>
      <c r="K36" s="11">
        <f>I36-J36</f>
        <v>0</v>
      </c>
      <c r="L36" s="11">
        <f>L37</f>
        <v>864</v>
      </c>
    </row>
    <row r="37" spans="1:12" s="6" customFormat="1" x14ac:dyDescent="0.3">
      <c r="A37" s="10" t="s">
        <v>93</v>
      </c>
      <c r="B37" s="10" t="s">
        <v>94</v>
      </c>
      <c r="C37" s="10" t="s">
        <v>95</v>
      </c>
      <c r="D37" s="11">
        <v>0</v>
      </c>
      <c r="E37" s="11">
        <v>0</v>
      </c>
      <c r="F37" s="11">
        <v>864</v>
      </c>
      <c r="G37" s="11">
        <v>864</v>
      </c>
      <c r="H37" s="11">
        <v>864</v>
      </c>
      <c r="I37" s="11">
        <v>864</v>
      </c>
      <c r="J37" s="11">
        <v>864</v>
      </c>
      <c r="K37" s="11">
        <f>I37-J37</f>
        <v>0</v>
      </c>
      <c r="L37" s="11">
        <v>864</v>
      </c>
    </row>
    <row r="38" spans="1:12" s="6" customFormat="1" ht="21.6" x14ac:dyDescent="0.3">
      <c r="A38" s="10" t="s">
        <v>96</v>
      </c>
      <c r="B38" s="10" t="s">
        <v>97</v>
      </c>
      <c r="C38" s="10" t="s">
        <v>98</v>
      </c>
      <c r="D38" s="11">
        <f>D39+D43</f>
        <v>0</v>
      </c>
      <c r="E38" s="11">
        <f>E39+E43</f>
        <v>0</v>
      </c>
      <c r="F38" s="11">
        <f>F39+F43</f>
        <v>29387</v>
      </c>
      <c r="G38" s="11">
        <f>G39+G43</f>
        <v>29387</v>
      </c>
      <c r="H38" s="11">
        <f>H39+H43</f>
        <v>29387</v>
      </c>
      <c r="I38" s="11">
        <f>I39+I43</f>
        <v>29387</v>
      </c>
      <c r="J38" s="11">
        <f>J39+J43</f>
        <v>29387</v>
      </c>
      <c r="K38" s="11">
        <f>I38-J38</f>
        <v>0</v>
      </c>
      <c r="L38" s="11">
        <f>L39+L43</f>
        <v>33018</v>
      </c>
    </row>
    <row r="39" spans="1:12" s="6" customFormat="1" ht="21.6" x14ac:dyDescent="0.3">
      <c r="A39" s="10" t="s">
        <v>99</v>
      </c>
      <c r="B39" s="10" t="s">
        <v>100</v>
      </c>
      <c r="C39" s="10" t="s">
        <v>101</v>
      </c>
      <c r="D39" s="11">
        <f>+D40+D42</f>
        <v>0</v>
      </c>
      <c r="E39" s="11">
        <f>+E40+E42</f>
        <v>0</v>
      </c>
      <c r="F39" s="11">
        <f>+F40+F42</f>
        <v>29387</v>
      </c>
      <c r="G39" s="11">
        <f>+G40+G42</f>
        <v>29387</v>
      </c>
      <c r="H39" s="11">
        <f>+H40+H42</f>
        <v>29387</v>
      </c>
      <c r="I39" s="11">
        <f>+I40+I42</f>
        <v>29387</v>
      </c>
      <c r="J39" s="11">
        <f>+J40+J42</f>
        <v>29387</v>
      </c>
      <c r="K39" s="11">
        <f>I39-J39</f>
        <v>0</v>
      </c>
      <c r="L39" s="11">
        <f>+L40+L42</f>
        <v>29482</v>
      </c>
    </row>
    <row r="40" spans="1:12" s="6" customFormat="1" ht="21.6" x14ac:dyDescent="0.3">
      <c r="A40" s="10" t="s">
        <v>102</v>
      </c>
      <c r="B40" s="10" t="s">
        <v>103</v>
      </c>
      <c r="C40" s="10" t="s">
        <v>104</v>
      </c>
      <c r="D40" s="11">
        <f>D41</f>
        <v>0</v>
      </c>
      <c r="E40" s="11">
        <f>E41</f>
        <v>0</v>
      </c>
      <c r="F40" s="11">
        <f>F41</f>
        <v>11067</v>
      </c>
      <c r="G40" s="11">
        <f>G41</f>
        <v>11067</v>
      </c>
      <c r="H40" s="11">
        <f>H41</f>
        <v>11067</v>
      </c>
      <c r="I40" s="11">
        <f>I41</f>
        <v>11067</v>
      </c>
      <c r="J40" s="11">
        <f>J41</f>
        <v>11067</v>
      </c>
      <c r="K40" s="11">
        <f>I40-J40</f>
        <v>0</v>
      </c>
      <c r="L40" s="11">
        <f>L41</f>
        <v>4346</v>
      </c>
    </row>
    <row r="41" spans="1:12" s="6" customFormat="1" x14ac:dyDescent="0.3">
      <c r="A41" s="10" t="s">
        <v>105</v>
      </c>
      <c r="B41" s="10" t="s">
        <v>106</v>
      </c>
      <c r="C41" s="10" t="s">
        <v>107</v>
      </c>
      <c r="D41" s="11">
        <v>0</v>
      </c>
      <c r="E41" s="11">
        <v>0</v>
      </c>
      <c r="F41" s="11">
        <v>11067</v>
      </c>
      <c r="G41" s="11">
        <v>11067</v>
      </c>
      <c r="H41" s="11">
        <v>11067</v>
      </c>
      <c r="I41" s="11">
        <v>11067</v>
      </c>
      <c r="J41" s="11">
        <v>11067</v>
      </c>
      <c r="K41" s="11">
        <f>I41-J41</f>
        <v>0</v>
      </c>
      <c r="L41" s="11">
        <v>4346</v>
      </c>
    </row>
    <row r="42" spans="1:12" s="6" customFormat="1" x14ac:dyDescent="0.3">
      <c r="A42" s="10" t="s">
        <v>108</v>
      </c>
      <c r="B42" s="10" t="s">
        <v>109</v>
      </c>
      <c r="C42" s="10" t="s">
        <v>110</v>
      </c>
      <c r="D42" s="11">
        <v>0</v>
      </c>
      <c r="E42" s="11">
        <v>0</v>
      </c>
      <c r="F42" s="11">
        <v>18320</v>
      </c>
      <c r="G42" s="11">
        <v>18320</v>
      </c>
      <c r="H42" s="11">
        <v>18320</v>
      </c>
      <c r="I42" s="11">
        <v>18320</v>
      </c>
      <c r="J42" s="11">
        <v>18320</v>
      </c>
      <c r="K42" s="11">
        <f>I42-J42</f>
        <v>0</v>
      </c>
      <c r="L42" s="11">
        <v>25136</v>
      </c>
    </row>
    <row r="43" spans="1:12" s="6" customFormat="1" ht="21.6" x14ac:dyDescent="0.3">
      <c r="A43" s="10" t="s">
        <v>111</v>
      </c>
      <c r="B43" s="10" t="s">
        <v>112</v>
      </c>
      <c r="C43" s="10" t="s">
        <v>113</v>
      </c>
      <c r="D43" s="11">
        <f>+D44</f>
        <v>0</v>
      </c>
      <c r="E43" s="11">
        <f>+E44</f>
        <v>0</v>
      </c>
      <c r="F43" s="11">
        <f>+F44</f>
        <v>0</v>
      </c>
      <c r="G43" s="11">
        <f>+G44</f>
        <v>0</v>
      </c>
      <c r="H43" s="11">
        <f>+H44</f>
        <v>0</v>
      </c>
      <c r="I43" s="11">
        <f>+I44</f>
        <v>0</v>
      </c>
      <c r="J43" s="11">
        <f>+J44</f>
        <v>0</v>
      </c>
      <c r="K43" s="11">
        <f>I43-J43</f>
        <v>0</v>
      </c>
      <c r="L43" s="11">
        <f>+L44</f>
        <v>3536</v>
      </c>
    </row>
    <row r="44" spans="1:12" s="6" customFormat="1" ht="21.6" x14ac:dyDescent="0.3">
      <c r="A44" s="10" t="s">
        <v>114</v>
      </c>
      <c r="B44" s="10" t="s">
        <v>115</v>
      </c>
      <c r="C44" s="10" t="s">
        <v>116</v>
      </c>
      <c r="D44" s="11">
        <f>+D45</f>
        <v>0</v>
      </c>
      <c r="E44" s="11">
        <f>+E45</f>
        <v>0</v>
      </c>
      <c r="F44" s="11">
        <f>+F45</f>
        <v>0</v>
      </c>
      <c r="G44" s="11">
        <f>+G45</f>
        <v>0</v>
      </c>
      <c r="H44" s="11">
        <f>+H45</f>
        <v>0</v>
      </c>
      <c r="I44" s="11">
        <f>+I45</f>
        <v>0</v>
      </c>
      <c r="J44" s="11">
        <f>+J45</f>
        <v>0</v>
      </c>
      <c r="K44" s="11">
        <f>I44-J44</f>
        <v>0</v>
      </c>
      <c r="L44" s="11">
        <f>+L45</f>
        <v>3536</v>
      </c>
    </row>
    <row r="45" spans="1:12" s="6" customFormat="1" x14ac:dyDescent="0.3">
      <c r="A45" s="10" t="s">
        <v>117</v>
      </c>
      <c r="B45" s="10" t="s">
        <v>118</v>
      </c>
      <c r="C45" s="10" t="s">
        <v>119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f>I45-J45</f>
        <v>0</v>
      </c>
      <c r="L45" s="11">
        <v>3536</v>
      </c>
    </row>
    <row r="46" spans="1:12" s="6" customFormat="1" ht="21.6" x14ac:dyDescent="0.3">
      <c r="A46" s="10" t="s">
        <v>120</v>
      </c>
      <c r="B46" s="10" t="s">
        <v>121</v>
      </c>
      <c r="C46" s="10" t="s">
        <v>122</v>
      </c>
      <c r="D46" s="11">
        <f>+D47</f>
        <v>0</v>
      </c>
      <c r="E46" s="11">
        <f>+E47</f>
        <v>0</v>
      </c>
      <c r="F46" s="11">
        <f>+F47</f>
        <v>16907</v>
      </c>
      <c r="G46" s="11">
        <f>+G47</f>
        <v>16907</v>
      </c>
      <c r="H46" s="11">
        <f>+H47</f>
        <v>16907</v>
      </c>
      <c r="I46" s="11">
        <f>+I47</f>
        <v>16907</v>
      </c>
      <c r="J46" s="11">
        <f>+J47</f>
        <v>16907</v>
      </c>
      <c r="K46" s="11">
        <f>I46-J46</f>
        <v>0</v>
      </c>
      <c r="L46" s="11">
        <f>+L47</f>
        <v>12167</v>
      </c>
    </row>
    <row r="47" spans="1:12" s="6" customFormat="1" x14ac:dyDescent="0.3">
      <c r="A47" s="10" t="s">
        <v>123</v>
      </c>
      <c r="B47" s="10" t="s">
        <v>124</v>
      </c>
      <c r="C47" s="10" t="s">
        <v>125</v>
      </c>
      <c r="D47" s="11">
        <f>D48</f>
        <v>0</v>
      </c>
      <c r="E47" s="11">
        <f>E48</f>
        <v>0</v>
      </c>
      <c r="F47" s="11">
        <f>F48</f>
        <v>16907</v>
      </c>
      <c r="G47" s="11">
        <f>G48</f>
        <v>16907</v>
      </c>
      <c r="H47" s="11">
        <f>H48</f>
        <v>16907</v>
      </c>
      <c r="I47" s="11">
        <f>I48</f>
        <v>16907</v>
      </c>
      <c r="J47" s="11">
        <f>J48</f>
        <v>16907</v>
      </c>
      <c r="K47" s="11">
        <f>I47-J47</f>
        <v>0</v>
      </c>
      <c r="L47" s="11">
        <f>L48</f>
        <v>12167</v>
      </c>
    </row>
    <row r="48" spans="1:12" s="6" customFormat="1" x14ac:dyDescent="0.3">
      <c r="A48" s="10" t="s">
        <v>126</v>
      </c>
      <c r="B48" s="10" t="s">
        <v>127</v>
      </c>
      <c r="C48" s="10" t="s">
        <v>128</v>
      </c>
      <c r="D48" s="11">
        <f>D49</f>
        <v>0</v>
      </c>
      <c r="E48" s="11">
        <f>E49</f>
        <v>0</v>
      </c>
      <c r="F48" s="11">
        <f>F49</f>
        <v>16907</v>
      </c>
      <c r="G48" s="11">
        <f>G49</f>
        <v>16907</v>
      </c>
      <c r="H48" s="11">
        <f>H49</f>
        <v>16907</v>
      </c>
      <c r="I48" s="11">
        <f>I49</f>
        <v>16907</v>
      </c>
      <c r="J48" s="11">
        <f>J49</f>
        <v>16907</v>
      </c>
      <c r="K48" s="11">
        <f>I48-J48</f>
        <v>0</v>
      </c>
      <c r="L48" s="11">
        <f>L49</f>
        <v>12167</v>
      </c>
    </row>
    <row r="49" spans="1:12" s="6" customFormat="1" x14ac:dyDescent="0.3">
      <c r="A49" s="10" t="s">
        <v>129</v>
      </c>
      <c r="B49" s="10" t="s">
        <v>130</v>
      </c>
      <c r="C49" s="10" t="s">
        <v>131</v>
      </c>
      <c r="D49" s="11">
        <v>0</v>
      </c>
      <c r="E49" s="11">
        <v>0</v>
      </c>
      <c r="F49" s="11">
        <v>16907</v>
      </c>
      <c r="G49" s="11">
        <v>16907</v>
      </c>
      <c r="H49" s="11">
        <v>16907</v>
      </c>
      <c r="I49" s="11">
        <v>16907</v>
      </c>
      <c r="J49" s="11">
        <v>16907</v>
      </c>
      <c r="K49" s="11">
        <f>I49-J49</f>
        <v>0</v>
      </c>
      <c r="L49" s="11">
        <v>12167</v>
      </c>
    </row>
    <row r="50" spans="1:12" s="6" customFormat="1" x14ac:dyDescent="0.3">
      <c r="A50" s="10" t="s">
        <v>132</v>
      </c>
      <c r="B50" s="10" t="s">
        <v>133</v>
      </c>
      <c r="C50" s="10" t="s">
        <v>134</v>
      </c>
      <c r="D50" s="11">
        <v>0</v>
      </c>
      <c r="E50" s="11">
        <v>0</v>
      </c>
      <c r="F50" s="11">
        <v>-727840</v>
      </c>
      <c r="G50" s="11">
        <v>-727840</v>
      </c>
      <c r="H50" s="11">
        <v>0</v>
      </c>
      <c r="I50" s="11">
        <v>0</v>
      </c>
      <c r="J50" s="11">
        <v>20730</v>
      </c>
      <c r="K50" s="11">
        <f>I50-J50</f>
        <v>-20730</v>
      </c>
      <c r="L50" s="11">
        <v>0</v>
      </c>
    </row>
    <row r="51" spans="1:12" s="6" customFormat="1" x14ac:dyDescent="0.3">
      <c r="A51" s="10" t="s">
        <v>135</v>
      </c>
      <c r="B51" s="10" t="s">
        <v>136</v>
      </c>
      <c r="C51" s="10" t="s">
        <v>137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20730</v>
      </c>
      <c r="K51" s="11">
        <f>I51-J51</f>
        <v>-20730</v>
      </c>
      <c r="L51" s="11">
        <v>0</v>
      </c>
    </row>
    <row r="52" spans="1:12" s="6" customFormat="1" x14ac:dyDescent="0.3">
      <c r="A52" s="10" t="s">
        <v>138</v>
      </c>
      <c r="B52" s="10" t="s">
        <v>139</v>
      </c>
      <c r="C52" s="10" t="s">
        <v>140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20683</v>
      </c>
      <c r="K52" s="11">
        <f>I52-J52</f>
        <v>-20683</v>
      </c>
      <c r="L52" s="11">
        <v>0</v>
      </c>
    </row>
    <row r="53" spans="1:12" s="6" customFormat="1" x14ac:dyDescent="0.3">
      <c r="A53" s="10" t="s">
        <v>141</v>
      </c>
      <c r="B53" s="10" t="s">
        <v>142</v>
      </c>
      <c r="C53" s="10" t="s">
        <v>143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47</v>
      </c>
      <c r="K53" s="11">
        <f>I53-J53</f>
        <v>-47</v>
      </c>
      <c r="L53" s="11">
        <v>0</v>
      </c>
    </row>
    <row r="54" spans="1:12" s="6" customFormat="1" x14ac:dyDescent="0.3">
      <c r="A54" s="10" t="s">
        <v>144</v>
      </c>
      <c r="B54" s="10" t="s">
        <v>145</v>
      </c>
      <c r="C54" s="10" t="s">
        <v>146</v>
      </c>
      <c r="D54" s="11">
        <v>0</v>
      </c>
      <c r="E54" s="11">
        <v>0</v>
      </c>
      <c r="F54" s="11">
        <v>-727840</v>
      </c>
      <c r="G54" s="11">
        <v>-727840</v>
      </c>
      <c r="H54" s="11">
        <v>0</v>
      </c>
      <c r="I54" s="11">
        <v>0</v>
      </c>
      <c r="J54" s="11">
        <v>0</v>
      </c>
      <c r="K54" s="11">
        <f>I54-J54</f>
        <v>0</v>
      </c>
      <c r="L54" s="11">
        <v>0</v>
      </c>
    </row>
    <row r="55" spans="1:12" s="6" customFormat="1" x14ac:dyDescent="0.3">
      <c r="A55" s="10" t="s">
        <v>147</v>
      </c>
      <c r="B55" s="10" t="s">
        <v>148</v>
      </c>
      <c r="C55" s="10" t="s">
        <v>149</v>
      </c>
      <c r="D55" s="11">
        <v>0</v>
      </c>
      <c r="E55" s="11">
        <v>0</v>
      </c>
      <c r="F55" s="11">
        <v>-572639</v>
      </c>
      <c r="G55" s="11">
        <v>-572639</v>
      </c>
      <c r="H55" s="11">
        <v>0</v>
      </c>
      <c r="I55" s="11">
        <v>0</v>
      </c>
      <c r="J55" s="11">
        <v>0</v>
      </c>
      <c r="K55" s="11">
        <f>I55-J55</f>
        <v>0</v>
      </c>
      <c r="L55" s="11">
        <v>0</v>
      </c>
    </row>
    <row r="56" spans="1:12" s="6" customFormat="1" x14ac:dyDescent="0.3">
      <c r="A56" s="10" t="s">
        <v>150</v>
      </c>
      <c r="B56" s="10" t="s">
        <v>151</v>
      </c>
      <c r="C56" s="10" t="s">
        <v>152</v>
      </c>
      <c r="D56" s="11">
        <v>0</v>
      </c>
      <c r="E56" s="11">
        <v>0</v>
      </c>
      <c r="F56" s="11">
        <v>-155201</v>
      </c>
      <c r="G56" s="11">
        <v>-155201</v>
      </c>
      <c r="H56" s="11">
        <v>0</v>
      </c>
      <c r="I56" s="11">
        <v>0</v>
      </c>
      <c r="J56" s="11">
        <v>0</v>
      </c>
      <c r="K56" s="11">
        <f>I56-J56</f>
        <v>0</v>
      </c>
      <c r="L56" s="11">
        <v>0</v>
      </c>
    </row>
    <row r="57" spans="1:12" s="6" customFormat="1" x14ac:dyDescent="0.3">
      <c r="A57" s="8"/>
      <c r="B57" s="8"/>
      <c r="C57" s="8"/>
      <c r="D57" s="9"/>
      <c r="E57" s="9"/>
      <c r="F57" s="9"/>
      <c r="G57" s="9"/>
      <c r="H57" s="9"/>
      <c r="I57" s="9"/>
      <c r="J57" s="9"/>
      <c r="K57" s="9"/>
      <c r="L57" s="9"/>
    </row>
    <row r="58" spans="1:12" x14ac:dyDescent="0.3">
      <c r="A58" s="13" t="s">
        <v>153</v>
      </c>
      <c r="B58" s="13"/>
      <c r="C58" s="13"/>
      <c r="D58" s="13"/>
      <c r="E58" s="13" t="s">
        <v>154</v>
      </c>
      <c r="F58" s="13"/>
      <c r="G58" s="13"/>
      <c r="H58" s="13"/>
      <c r="I58" s="13" t="s">
        <v>155</v>
      </c>
      <c r="J58" s="13"/>
      <c r="K58" s="13"/>
      <c r="L58" s="13"/>
    </row>
    <row r="59" spans="1:12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115" spans="1:20" x14ac:dyDescent="0.3">
      <c r="A115" s="12"/>
      <c r="B115" s="12"/>
      <c r="C115" s="12"/>
      <c r="D115" s="12"/>
      <c r="I115" s="12"/>
      <c r="J115" s="12"/>
      <c r="K115" s="12"/>
      <c r="L115" s="12"/>
      <c r="Q115" s="12"/>
      <c r="R115" s="12"/>
      <c r="S115" s="12"/>
      <c r="T115" s="12"/>
    </row>
  </sheetData>
  <mergeCells count="24">
    <mergeCell ref="K6:K10"/>
    <mergeCell ref="L6:L10"/>
    <mergeCell ref="A58:D58"/>
    <mergeCell ref="A59:D59"/>
    <mergeCell ref="E58:H58"/>
    <mergeCell ref="E59:H59"/>
    <mergeCell ref="I58:L58"/>
    <mergeCell ref="I59:L59"/>
    <mergeCell ref="F6:G6"/>
    <mergeCell ref="F7:F10"/>
    <mergeCell ref="G7:G10"/>
    <mergeCell ref="H6:H10"/>
    <mergeCell ref="I6:I10"/>
    <mergeCell ref="J6:J10"/>
    <mergeCell ref="A1:L1"/>
    <mergeCell ref="A2:L2"/>
    <mergeCell ref="A3:L3"/>
    <mergeCell ref="A4:L4"/>
    <mergeCell ref="A6:B10"/>
    <mergeCell ref="A11:B11"/>
    <mergeCell ref="C6:C10"/>
    <mergeCell ref="D6:E6"/>
    <mergeCell ref="D7:D10"/>
    <mergeCell ref="E7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2019-05-02T07:13:34Z</dcterms:created>
  <dcterms:modified xsi:type="dcterms:W3CDTF">2019-05-02T07:13:36Z</dcterms:modified>
</cp:coreProperties>
</file>