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2\"/>
    </mc:Choice>
  </mc:AlternateContent>
  <xr:revisionPtr revIDLastSave="0" documentId="8_{76C95F63-163B-4026-ABB0-9A0FDCD3ECDD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F15" i="1"/>
  <c r="F14" i="1" s="1"/>
  <c r="G15" i="1"/>
  <c r="J15" i="1"/>
  <c r="J14" i="1" s="1"/>
  <c r="D16" i="1"/>
  <c r="D15" i="1" s="1"/>
  <c r="D14" i="1" s="1"/>
  <c r="E16" i="1"/>
  <c r="E15" i="1" s="1"/>
  <c r="E14" i="1" s="1"/>
  <c r="F16" i="1"/>
  <c r="G16" i="1"/>
  <c r="H16" i="1"/>
  <c r="H15" i="1" s="1"/>
  <c r="H14" i="1" s="1"/>
  <c r="I16" i="1"/>
  <c r="K16" i="1" s="1"/>
  <c r="J16" i="1"/>
  <c r="L16" i="1"/>
  <c r="L15" i="1" s="1"/>
  <c r="L14" i="1" s="1"/>
  <c r="K17" i="1"/>
  <c r="D18" i="1"/>
  <c r="G18" i="1"/>
  <c r="H18" i="1"/>
  <c r="L18" i="1"/>
  <c r="D19" i="1"/>
  <c r="E19" i="1"/>
  <c r="E18" i="1" s="1"/>
  <c r="F19" i="1"/>
  <c r="F18" i="1" s="1"/>
  <c r="G19" i="1"/>
  <c r="H19" i="1"/>
  <c r="I19" i="1"/>
  <c r="I18" i="1" s="1"/>
  <c r="J19" i="1"/>
  <c r="K19" i="1" s="1"/>
  <c r="L19" i="1"/>
  <c r="K20" i="1"/>
  <c r="D23" i="1"/>
  <c r="E23" i="1"/>
  <c r="E22" i="1" s="1"/>
  <c r="E21" i="1" s="1"/>
  <c r="F23" i="1"/>
  <c r="F22" i="1" s="1"/>
  <c r="G23" i="1"/>
  <c r="H23" i="1"/>
  <c r="I23" i="1"/>
  <c r="I22" i="1" s="1"/>
  <c r="J23" i="1"/>
  <c r="K23" i="1" s="1"/>
  <c r="L23" i="1"/>
  <c r="K24" i="1"/>
  <c r="K25" i="1"/>
  <c r="D26" i="1"/>
  <c r="D22" i="1" s="1"/>
  <c r="E26" i="1"/>
  <c r="F26" i="1"/>
  <c r="G26" i="1"/>
  <c r="G22" i="1" s="1"/>
  <c r="H26" i="1"/>
  <c r="H22" i="1" s="1"/>
  <c r="I26" i="1"/>
  <c r="J26" i="1"/>
  <c r="K26" i="1"/>
  <c r="L26" i="1"/>
  <c r="L22" i="1" s="1"/>
  <c r="L21" i="1" s="1"/>
  <c r="K27" i="1"/>
  <c r="K28" i="1"/>
  <c r="D29" i="1"/>
  <c r="E29" i="1"/>
  <c r="H29" i="1"/>
  <c r="I29" i="1"/>
  <c r="L29" i="1"/>
  <c r="D30" i="1"/>
  <c r="E30" i="1"/>
  <c r="F30" i="1"/>
  <c r="F29" i="1" s="1"/>
  <c r="G30" i="1"/>
  <c r="G29" i="1" s="1"/>
  <c r="H30" i="1"/>
  <c r="I30" i="1"/>
  <c r="J30" i="1"/>
  <c r="J29" i="1" s="1"/>
  <c r="K30" i="1"/>
  <c r="L30" i="1"/>
  <c r="K31" i="1"/>
  <c r="E32" i="1"/>
  <c r="F32" i="1"/>
  <c r="I32" i="1"/>
  <c r="K32" i="1" s="1"/>
  <c r="J32" i="1"/>
  <c r="D33" i="1"/>
  <c r="D32" i="1" s="1"/>
  <c r="E33" i="1"/>
  <c r="F33" i="1"/>
  <c r="G33" i="1"/>
  <c r="G32" i="1" s="1"/>
  <c r="H33" i="1"/>
  <c r="H32" i="1" s="1"/>
  <c r="I33" i="1"/>
  <c r="K33" i="1" s="1"/>
  <c r="J33" i="1"/>
  <c r="L33" i="1"/>
  <c r="L32" i="1" s="1"/>
  <c r="K34" i="1"/>
  <c r="D36" i="1"/>
  <c r="D35" i="1" s="1"/>
  <c r="E36" i="1"/>
  <c r="E35" i="1" s="1"/>
  <c r="F36" i="1"/>
  <c r="G36" i="1"/>
  <c r="H36" i="1"/>
  <c r="H35" i="1" s="1"/>
  <c r="I36" i="1"/>
  <c r="K36" i="1" s="1"/>
  <c r="J36" i="1"/>
  <c r="L36" i="1"/>
  <c r="L35" i="1" s="1"/>
  <c r="K37" i="1"/>
  <c r="K38" i="1"/>
  <c r="D39" i="1"/>
  <c r="E39" i="1"/>
  <c r="F39" i="1"/>
  <c r="F35" i="1" s="1"/>
  <c r="G39" i="1"/>
  <c r="G35" i="1" s="1"/>
  <c r="H39" i="1"/>
  <c r="I39" i="1"/>
  <c r="J39" i="1"/>
  <c r="J35" i="1" s="1"/>
  <c r="L39" i="1"/>
  <c r="K40" i="1"/>
  <c r="D41" i="1"/>
  <c r="E41" i="1"/>
  <c r="F41" i="1"/>
  <c r="G41" i="1"/>
  <c r="H41" i="1"/>
  <c r="I41" i="1"/>
  <c r="K41" i="1" s="1"/>
  <c r="J41" i="1"/>
  <c r="L41" i="1"/>
  <c r="K42" i="1"/>
  <c r="E44" i="1"/>
  <c r="E43" i="1" s="1"/>
  <c r="F44" i="1"/>
  <c r="I44" i="1"/>
  <c r="K44" i="1" s="1"/>
  <c r="J44" i="1"/>
  <c r="D45" i="1"/>
  <c r="D44" i="1" s="1"/>
  <c r="D43" i="1" s="1"/>
  <c r="E45" i="1"/>
  <c r="F45" i="1"/>
  <c r="G45" i="1"/>
  <c r="G44" i="1" s="1"/>
  <c r="H45" i="1"/>
  <c r="H44" i="1" s="1"/>
  <c r="H43" i="1" s="1"/>
  <c r="I45" i="1"/>
  <c r="K45" i="1" s="1"/>
  <c r="J45" i="1"/>
  <c r="L45" i="1"/>
  <c r="L44" i="1" s="1"/>
  <c r="L43" i="1" s="1"/>
  <c r="K46" i="1"/>
  <c r="K47" i="1"/>
  <c r="K48" i="1"/>
  <c r="D49" i="1"/>
  <c r="E49" i="1"/>
  <c r="H49" i="1"/>
  <c r="I49" i="1"/>
  <c r="L49" i="1"/>
  <c r="D50" i="1"/>
  <c r="E50" i="1"/>
  <c r="F50" i="1"/>
  <c r="F49" i="1" s="1"/>
  <c r="F43" i="1" s="1"/>
  <c r="G50" i="1"/>
  <c r="G49" i="1" s="1"/>
  <c r="H50" i="1"/>
  <c r="I50" i="1"/>
  <c r="J50" i="1"/>
  <c r="J49" i="1" s="1"/>
  <c r="J43" i="1" s="1"/>
  <c r="K50" i="1"/>
  <c r="L50" i="1"/>
  <c r="K51" i="1"/>
  <c r="E52" i="1"/>
  <c r="I52" i="1"/>
  <c r="D53" i="1"/>
  <c r="D52" i="1" s="1"/>
  <c r="E53" i="1"/>
  <c r="H53" i="1"/>
  <c r="H52" i="1" s="1"/>
  <c r="I53" i="1"/>
  <c r="L53" i="1"/>
  <c r="L52" i="1" s="1"/>
  <c r="D54" i="1"/>
  <c r="E54" i="1"/>
  <c r="F54" i="1"/>
  <c r="F53" i="1" s="1"/>
  <c r="F52" i="1" s="1"/>
  <c r="G54" i="1"/>
  <c r="G53" i="1" s="1"/>
  <c r="G52" i="1" s="1"/>
  <c r="H54" i="1"/>
  <c r="I54" i="1"/>
  <c r="J54" i="1"/>
  <c r="J53" i="1" s="1"/>
  <c r="J52" i="1" s="1"/>
  <c r="K54" i="1"/>
  <c r="L54" i="1"/>
  <c r="K55" i="1"/>
  <c r="K56" i="1"/>
  <c r="K57" i="1"/>
  <c r="K58" i="1"/>
  <c r="K59" i="1"/>
  <c r="K60" i="1"/>
  <c r="K61" i="1"/>
  <c r="K62" i="1"/>
  <c r="L13" i="1" l="1"/>
  <c r="K53" i="1"/>
  <c r="K52" i="1"/>
  <c r="G43" i="1"/>
  <c r="G13" i="1" s="1"/>
  <c r="K29" i="1"/>
  <c r="G21" i="1"/>
  <c r="K49" i="1"/>
  <c r="E13" i="1"/>
  <c r="I21" i="1"/>
  <c r="H21" i="1"/>
  <c r="H13" i="1" s="1"/>
  <c r="D21" i="1"/>
  <c r="F21" i="1"/>
  <c r="F13" i="1" s="1"/>
  <c r="D13" i="1"/>
  <c r="I43" i="1"/>
  <c r="K43" i="1" s="1"/>
  <c r="I35" i="1"/>
  <c r="K35" i="1" s="1"/>
  <c r="J22" i="1"/>
  <c r="J21" i="1" s="1"/>
  <c r="J13" i="1" s="1"/>
  <c r="J18" i="1"/>
  <c r="K18" i="1" s="1"/>
  <c r="I15" i="1"/>
  <c r="K39" i="1"/>
  <c r="K15" i="1" l="1"/>
  <c r="I14" i="1"/>
  <c r="K21" i="1"/>
  <c r="K22" i="1"/>
  <c r="I13" i="1" l="1"/>
  <c r="K13" i="1" s="1"/>
  <c r="K14" i="1"/>
</calcChain>
</file>

<file path=xl/sharedStrings.xml><?xml version="1.0" encoding="utf-8"?>
<sst xmlns="http://schemas.openxmlformats.org/spreadsheetml/2006/main" count="174" uniqueCount="172">
  <si>
    <t>COMUNA CIOCANI</t>
  </si>
  <si>
    <t>CUI: 16368344</t>
  </si>
  <si>
    <t xml:space="preserve"> Anexa 13</t>
  </si>
  <si>
    <t>Cont de executie - Cheltuieli - Bugetul local</t>
  </si>
  <si>
    <t>Trimestrul: 2,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</si>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</sst>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D14+D18+D21+D43+D52</f>
        <v>916400</v>
      </c>
      <c r="E13" s="11">
        <f>E14+E18+E21+E43+E52</f>
        <v>658400</v>
      </c>
      <c r="F13" s="11">
        <f>F14+F18+F21+F43+F52</f>
        <v>4127700</v>
      </c>
      <c r="G13" s="11">
        <f>G14+G18+G21+G43+G52</f>
        <v>2427200</v>
      </c>
      <c r="H13" s="11">
        <f>H14+H18+H21+H43+H52</f>
        <v>2412378</v>
      </c>
      <c r="I13" s="11">
        <f>I14+I18+I21+I43+I52</f>
        <v>2412378</v>
      </c>
      <c r="J13" s="11">
        <f>J14+J18+J21+J43+J52</f>
        <v>2001622</v>
      </c>
      <c r="K13" s="11">
        <f>I13-J13</f>
        <v>410756</v>
      </c>
      <c r="L13" s="11">
        <f>L14+L18+L21+L43+L52</f>
        <v>2025157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</f>
        <v>31400</v>
      </c>
      <c r="E14" s="11">
        <f>E15</f>
        <v>23400</v>
      </c>
      <c r="F14" s="11">
        <f>F15</f>
        <v>1255800</v>
      </c>
      <c r="G14" s="11">
        <f>G15</f>
        <v>746100</v>
      </c>
      <c r="H14" s="11">
        <f>H15</f>
        <v>731278</v>
      </c>
      <c r="I14" s="11">
        <f>I15</f>
        <v>731278</v>
      </c>
      <c r="J14" s="11">
        <f>J15</f>
        <v>551297</v>
      </c>
      <c r="K14" s="11">
        <f>I14-J14</f>
        <v>179981</v>
      </c>
      <c r="L14" s="11">
        <f>L15</f>
        <v>579923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31400</v>
      </c>
      <c r="E15" s="11">
        <f>E16</f>
        <v>23400</v>
      </c>
      <c r="F15" s="11">
        <f>F16</f>
        <v>1255800</v>
      </c>
      <c r="G15" s="11">
        <f>G16</f>
        <v>746100</v>
      </c>
      <c r="H15" s="11">
        <f>H16</f>
        <v>731278</v>
      </c>
      <c r="I15" s="11">
        <f>I16</f>
        <v>731278</v>
      </c>
      <c r="J15" s="11">
        <f>J16</f>
        <v>551297</v>
      </c>
      <c r="K15" s="11">
        <f>I15-J15</f>
        <v>179981</v>
      </c>
      <c r="L15" s="11">
        <f>L16</f>
        <v>579923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31400</v>
      </c>
      <c r="E16" s="11">
        <f>E17</f>
        <v>23400</v>
      </c>
      <c r="F16" s="11">
        <f>F17</f>
        <v>1255800</v>
      </c>
      <c r="G16" s="11">
        <f>G17</f>
        <v>746100</v>
      </c>
      <c r="H16" s="11">
        <f>H17</f>
        <v>731278</v>
      </c>
      <c r="I16" s="11">
        <f>I17</f>
        <v>731278</v>
      </c>
      <c r="J16" s="11">
        <f>J17</f>
        <v>551297</v>
      </c>
      <c r="K16" s="11">
        <f>I16-J16</f>
        <v>179981</v>
      </c>
      <c r="L16" s="11">
        <f>L17</f>
        <v>579923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31400</v>
      </c>
      <c r="E17" s="11">
        <v>23400</v>
      </c>
      <c r="F17" s="11">
        <v>1255800</v>
      </c>
      <c r="G17" s="11">
        <v>746100</v>
      </c>
      <c r="H17" s="11">
        <v>731278</v>
      </c>
      <c r="I17" s="11">
        <v>731278</v>
      </c>
      <c r="J17" s="11">
        <v>551297</v>
      </c>
      <c r="K17" s="11">
        <f>I17-J17</f>
        <v>179981</v>
      </c>
      <c r="L17" s="11">
        <v>579923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+D19</f>
        <v>0</v>
      </c>
      <c r="E18" s="11">
        <f>+E19</f>
        <v>0</v>
      </c>
      <c r="F18" s="11">
        <f>+F19</f>
        <v>56200</v>
      </c>
      <c r="G18" s="11">
        <f>+G19</f>
        <v>30000</v>
      </c>
      <c r="H18" s="11">
        <f>+H19</f>
        <v>30000</v>
      </c>
      <c r="I18" s="11">
        <f>+I19</f>
        <v>30000</v>
      </c>
      <c r="J18" s="11">
        <f>+J19</f>
        <v>20559</v>
      </c>
      <c r="K18" s="11">
        <f>I18-J18</f>
        <v>9441</v>
      </c>
      <c r="L18" s="11">
        <f>+L19</f>
        <v>20897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f>+D20</f>
        <v>0</v>
      </c>
      <c r="E19" s="11">
        <f>+E20</f>
        <v>0</v>
      </c>
      <c r="F19" s="11">
        <f>+F20</f>
        <v>56200</v>
      </c>
      <c r="G19" s="11">
        <f>+G20</f>
        <v>30000</v>
      </c>
      <c r="H19" s="11">
        <f>+H20</f>
        <v>30000</v>
      </c>
      <c r="I19" s="11">
        <f>+I20</f>
        <v>30000</v>
      </c>
      <c r="J19" s="11">
        <f>+J20</f>
        <v>20559</v>
      </c>
      <c r="K19" s="11">
        <f>I19-J19</f>
        <v>9441</v>
      </c>
      <c r="L19" s="11">
        <f>+L20</f>
        <v>20897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56200</v>
      </c>
      <c r="G20" s="11">
        <v>30000</v>
      </c>
      <c r="H20" s="11">
        <v>30000</v>
      </c>
      <c r="I20" s="11">
        <v>30000</v>
      </c>
      <c r="J20" s="11">
        <v>20559</v>
      </c>
      <c r="K20" s="11">
        <f>I20-J20</f>
        <v>9441</v>
      </c>
      <c r="L20" s="11">
        <v>20897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D22+D29+D32+D35</f>
        <v>0</v>
      </c>
      <c r="E21" s="11">
        <f>E22+E29+E32+E35</f>
        <v>0</v>
      </c>
      <c r="F21" s="11">
        <f>F22+F29+F32+F35</f>
        <v>1196200</v>
      </c>
      <c r="G21" s="11">
        <f>G22+G29+G32+G35</f>
        <v>681000</v>
      </c>
      <c r="H21" s="11">
        <f>H22+H29+H32+H35</f>
        <v>681000</v>
      </c>
      <c r="I21" s="11">
        <f>I22+I29+I32+I35</f>
        <v>681000</v>
      </c>
      <c r="J21" s="11">
        <f>J22+J29+J32+J35</f>
        <v>642096</v>
      </c>
      <c r="K21" s="11">
        <f>I21-J21</f>
        <v>38904</v>
      </c>
      <c r="L21" s="11">
        <f>L22+L29+L32+L35</f>
        <v>662506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D23+D26+D28</f>
        <v>0</v>
      </c>
      <c r="E22" s="11">
        <f>E23+E26+E28</f>
        <v>0</v>
      </c>
      <c r="F22" s="11">
        <f>F23+F26+F28</f>
        <v>30000</v>
      </c>
      <c r="G22" s="11">
        <f>G23+G26+G28</f>
        <v>10000</v>
      </c>
      <c r="H22" s="11">
        <f>H23+H26+H28</f>
        <v>10000</v>
      </c>
      <c r="I22" s="11">
        <f>I23+I26+I28</f>
        <v>10000</v>
      </c>
      <c r="J22" s="11">
        <f>J23+J26+J28</f>
        <v>0</v>
      </c>
      <c r="K22" s="11">
        <f>I22-J22</f>
        <v>10000</v>
      </c>
      <c r="L22" s="11">
        <f>L23+L26+L28</f>
        <v>8541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D24+D25</f>
        <v>0</v>
      </c>
      <c r="E23" s="11">
        <f>E24+E25</f>
        <v>0</v>
      </c>
      <c r="F23" s="11">
        <f>F24+F25</f>
        <v>0</v>
      </c>
      <c r="G23" s="11">
        <f>G24+G25</f>
        <v>0</v>
      </c>
      <c r="H23" s="11">
        <f>H24+H25</f>
        <v>0</v>
      </c>
      <c r="I23" s="11">
        <f>I24+I25</f>
        <v>0</v>
      </c>
      <c r="J23" s="11">
        <f>J24+J25</f>
        <v>0</v>
      </c>
      <c r="K23" s="11">
        <f>I23-J23</f>
        <v>0</v>
      </c>
      <c r="L23" s="11">
        <f>L24+L25</f>
        <v>3416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f>I24-J24</f>
        <v>0</v>
      </c>
      <c r="L24" s="11">
        <v>2562</v>
      </c>
    </row>
    <row r="25" spans="1:12" s="6" customFormat="1" x14ac:dyDescent="0.25">
      <c r="A25" s="10" t="s">
        <v>55</v>
      </c>
      <c r="B25" s="10" t="s">
        <v>56</v>
      </c>
      <c r="C25" s="10" t="s">
        <v>57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f>I25-J25</f>
        <v>0</v>
      </c>
      <c r="L25" s="11">
        <v>854</v>
      </c>
    </row>
    <row r="26" spans="1:12" s="6" customFormat="1" ht="22.5" x14ac:dyDescent="0.25">
      <c r="A26" s="10" t="s">
        <v>58</v>
      </c>
      <c r="B26" s="10" t="s">
        <v>59</v>
      </c>
      <c r="C26" s="10" t="s">
        <v>60</v>
      </c>
      <c r="D26" s="11">
        <f>D27</f>
        <v>0</v>
      </c>
      <c r="E26" s="11">
        <f>E27</f>
        <v>0</v>
      </c>
      <c r="F26" s="11">
        <f>F27</f>
        <v>0</v>
      </c>
      <c r="G26" s="11">
        <f>G27</f>
        <v>0</v>
      </c>
      <c r="H26" s="11">
        <f>H27</f>
        <v>0</v>
      </c>
      <c r="I26" s="11">
        <f>I27</f>
        <v>0</v>
      </c>
      <c r="J26" s="11">
        <f>J27</f>
        <v>0</v>
      </c>
      <c r="K26" s="11">
        <f>I26-J26</f>
        <v>0</v>
      </c>
      <c r="L26" s="11">
        <f>L27</f>
        <v>5125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5125</v>
      </c>
    </row>
    <row r="28" spans="1:12" s="6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30000</v>
      </c>
      <c r="G28" s="11">
        <v>10000</v>
      </c>
      <c r="H28" s="11">
        <v>10000</v>
      </c>
      <c r="I28" s="11">
        <v>10000</v>
      </c>
      <c r="J28" s="11">
        <v>0</v>
      </c>
      <c r="K28" s="11">
        <f>I28-J28</f>
        <v>10000</v>
      </c>
      <c r="L28" s="11">
        <v>0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f>+D30</f>
        <v>0</v>
      </c>
      <c r="E29" s="11">
        <f>+E30</f>
        <v>0</v>
      </c>
      <c r="F29" s="11">
        <f>+F30</f>
        <v>111100</v>
      </c>
      <c r="G29" s="11">
        <f>+G30</f>
        <v>57200</v>
      </c>
      <c r="H29" s="11">
        <f>+H30</f>
        <v>57200</v>
      </c>
      <c r="I29" s="11">
        <f>+I30</f>
        <v>57200</v>
      </c>
      <c r="J29" s="11">
        <f>+J30</f>
        <v>53544</v>
      </c>
      <c r="K29" s="11">
        <f>I29-J29</f>
        <v>3656</v>
      </c>
      <c r="L29" s="11">
        <f>+L30</f>
        <v>51199</v>
      </c>
    </row>
    <row r="30" spans="1:12" s="6" customFormat="1" ht="22.5" x14ac:dyDescent="0.25">
      <c r="A30" s="10" t="s">
        <v>70</v>
      </c>
      <c r="B30" s="10" t="s">
        <v>71</v>
      </c>
      <c r="C30" s="10" t="s">
        <v>72</v>
      </c>
      <c r="D30" s="11">
        <f>D31</f>
        <v>0</v>
      </c>
      <c r="E30" s="11">
        <f>E31</f>
        <v>0</v>
      </c>
      <c r="F30" s="11">
        <f>F31</f>
        <v>111100</v>
      </c>
      <c r="G30" s="11">
        <f>G31</f>
        <v>57200</v>
      </c>
      <c r="H30" s="11">
        <f>H31</f>
        <v>57200</v>
      </c>
      <c r="I30" s="11">
        <f>I31</f>
        <v>57200</v>
      </c>
      <c r="J30" s="11">
        <f>J31</f>
        <v>53544</v>
      </c>
      <c r="K30" s="11">
        <f>I30-J30</f>
        <v>3656</v>
      </c>
      <c r="L30" s="11">
        <f>L31</f>
        <v>51199</v>
      </c>
    </row>
    <row r="31" spans="1:12" s="6" customFormat="1" x14ac:dyDescent="0.25">
      <c r="A31" s="10" t="s">
        <v>73</v>
      </c>
      <c r="B31" s="10" t="s">
        <v>74</v>
      </c>
      <c r="C31" s="10" t="s">
        <v>75</v>
      </c>
      <c r="D31" s="11">
        <v>0</v>
      </c>
      <c r="E31" s="11">
        <v>0</v>
      </c>
      <c r="F31" s="11">
        <v>111100</v>
      </c>
      <c r="G31" s="11">
        <v>57200</v>
      </c>
      <c r="H31" s="11">
        <v>57200</v>
      </c>
      <c r="I31" s="11">
        <v>57200</v>
      </c>
      <c r="J31" s="11">
        <v>53544</v>
      </c>
      <c r="K31" s="11">
        <f>I31-J31</f>
        <v>3656</v>
      </c>
      <c r="L31" s="11">
        <v>51199</v>
      </c>
    </row>
    <row r="32" spans="1:12" s="6" customFormat="1" ht="22.5" x14ac:dyDescent="0.25">
      <c r="A32" s="10" t="s">
        <v>76</v>
      </c>
      <c r="B32" s="10" t="s">
        <v>77</v>
      </c>
      <c r="C32" s="10" t="s">
        <v>78</v>
      </c>
      <c r="D32" s="11">
        <f>D33</f>
        <v>0</v>
      </c>
      <c r="E32" s="11">
        <f>E33</f>
        <v>0</v>
      </c>
      <c r="F32" s="11">
        <f>F33</f>
        <v>43000</v>
      </c>
      <c r="G32" s="11">
        <f>G33</f>
        <v>21700</v>
      </c>
      <c r="H32" s="11">
        <f>H33</f>
        <v>21700</v>
      </c>
      <c r="I32" s="11">
        <f>I33</f>
        <v>21700</v>
      </c>
      <c r="J32" s="11">
        <f>J33</f>
        <v>21330</v>
      </c>
      <c r="K32" s="11">
        <f>I32-J32</f>
        <v>370</v>
      </c>
      <c r="L32" s="11">
        <f>L33</f>
        <v>18121</v>
      </c>
    </row>
    <row r="33" spans="1:12" s="6" customFormat="1" ht="22.5" x14ac:dyDescent="0.25">
      <c r="A33" s="10" t="s">
        <v>79</v>
      </c>
      <c r="B33" s="10" t="s">
        <v>80</v>
      </c>
      <c r="C33" s="10" t="s">
        <v>81</v>
      </c>
      <c r="D33" s="11">
        <f>D34</f>
        <v>0</v>
      </c>
      <c r="E33" s="11">
        <f>E34</f>
        <v>0</v>
      </c>
      <c r="F33" s="11">
        <f>F34</f>
        <v>43000</v>
      </c>
      <c r="G33" s="11">
        <f>G34</f>
        <v>21700</v>
      </c>
      <c r="H33" s="11">
        <f>H34</f>
        <v>21700</v>
      </c>
      <c r="I33" s="11">
        <f>I34</f>
        <v>21700</v>
      </c>
      <c r="J33" s="11">
        <f>J34</f>
        <v>21330</v>
      </c>
      <c r="K33" s="11">
        <f>I33-J33</f>
        <v>370</v>
      </c>
      <c r="L33" s="11">
        <f>L34</f>
        <v>18121</v>
      </c>
    </row>
    <row r="34" spans="1:12" s="6" customFormat="1" ht="22.5" x14ac:dyDescent="0.25">
      <c r="A34" s="10" t="s">
        <v>82</v>
      </c>
      <c r="B34" s="10" t="s">
        <v>83</v>
      </c>
      <c r="C34" s="10" t="s">
        <v>84</v>
      </c>
      <c r="D34" s="11">
        <v>0</v>
      </c>
      <c r="E34" s="11">
        <v>0</v>
      </c>
      <c r="F34" s="11">
        <v>43000</v>
      </c>
      <c r="G34" s="11">
        <v>21700</v>
      </c>
      <c r="H34" s="11">
        <v>21700</v>
      </c>
      <c r="I34" s="11">
        <v>21700</v>
      </c>
      <c r="J34" s="11">
        <v>21330</v>
      </c>
      <c r="K34" s="11">
        <f>I34-J34</f>
        <v>370</v>
      </c>
      <c r="L34" s="11">
        <v>18121</v>
      </c>
    </row>
    <row r="35" spans="1:12" s="6" customFormat="1" ht="33" x14ac:dyDescent="0.25">
      <c r="A35" s="10" t="s">
        <v>85</v>
      </c>
      <c r="B35" s="10" t="s">
        <v>86</v>
      </c>
      <c r="C35" s="10" t="s">
        <v>87</v>
      </c>
      <c r="D35" s="11">
        <f>+D36+D38+D39+D41</f>
        <v>0</v>
      </c>
      <c r="E35" s="11">
        <f>+E36+E38+E39+E41</f>
        <v>0</v>
      </c>
      <c r="F35" s="11">
        <f>+F36+F38+F39+F41</f>
        <v>1012100</v>
      </c>
      <c r="G35" s="11">
        <f>+G36+G38+G39+G41</f>
        <v>592100</v>
      </c>
      <c r="H35" s="11">
        <f>+H36+H38+H39+H41</f>
        <v>592100</v>
      </c>
      <c r="I35" s="11">
        <f>+I36+I38+I39+I41</f>
        <v>592100</v>
      </c>
      <c r="J35" s="11">
        <f>+J36+J38+J39+J41</f>
        <v>567222</v>
      </c>
      <c r="K35" s="11">
        <f>I35-J35</f>
        <v>24878</v>
      </c>
      <c r="L35" s="11">
        <f>+L36+L38+L39+L41</f>
        <v>584645</v>
      </c>
    </row>
    <row r="36" spans="1:12" s="6" customFormat="1" ht="22.5" x14ac:dyDescent="0.25">
      <c r="A36" s="10" t="s">
        <v>88</v>
      </c>
      <c r="B36" s="10" t="s">
        <v>89</v>
      </c>
      <c r="C36" s="10" t="s">
        <v>90</v>
      </c>
      <c r="D36" s="11">
        <f>D37</f>
        <v>0</v>
      </c>
      <c r="E36" s="11">
        <f>E37</f>
        <v>0</v>
      </c>
      <c r="F36" s="11">
        <f>F37</f>
        <v>969600</v>
      </c>
      <c r="G36" s="11">
        <f>G37</f>
        <v>589600</v>
      </c>
      <c r="H36" s="11">
        <f>H37</f>
        <v>589600</v>
      </c>
      <c r="I36" s="11">
        <f>I37</f>
        <v>589600</v>
      </c>
      <c r="J36" s="11">
        <f>J37</f>
        <v>565314</v>
      </c>
      <c r="K36" s="11">
        <f>I36-J36</f>
        <v>24286</v>
      </c>
      <c r="L36" s="11">
        <f>L37</f>
        <v>582737</v>
      </c>
    </row>
    <row r="37" spans="1:12" s="6" customFormat="1" x14ac:dyDescent="0.25">
      <c r="A37" s="10" t="s">
        <v>91</v>
      </c>
      <c r="B37" s="10" t="s">
        <v>92</v>
      </c>
      <c r="C37" s="10" t="s">
        <v>93</v>
      </c>
      <c r="D37" s="11">
        <v>0</v>
      </c>
      <c r="E37" s="11">
        <v>0</v>
      </c>
      <c r="F37" s="11">
        <v>969600</v>
      </c>
      <c r="G37" s="11">
        <v>589600</v>
      </c>
      <c r="H37" s="11">
        <v>589600</v>
      </c>
      <c r="I37" s="11">
        <v>589600</v>
      </c>
      <c r="J37" s="11">
        <v>565314</v>
      </c>
      <c r="K37" s="11">
        <f>I37-J37</f>
        <v>24286</v>
      </c>
      <c r="L37" s="11">
        <v>582737</v>
      </c>
    </row>
    <row r="38" spans="1:12" s="6" customFormat="1" x14ac:dyDescent="0.25">
      <c r="A38" s="10" t="s">
        <v>94</v>
      </c>
      <c r="B38" s="10" t="s">
        <v>95</v>
      </c>
      <c r="C38" s="10" t="s">
        <v>96</v>
      </c>
      <c r="D38" s="11">
        <v>0</v>
      </c>
      <c r="E38" s="11">
        <v>0</v>
      </c>
      <c r="F38" s="11">
        <v>6000</v>
      </c>
      <c r="G38" s="11">
        <v>2000</v>
      </c>
      <c r="H38" s="11">
        <v>2000</v>
      </c>
      <c r="I38" s="11">
        <v>2000</v>
      </c>
      <c r="J38" s="11">
        <v>1500</v>
      </c>
      <c r="K38" s="11">
        <f>I38-J38</f>
        <v>500</v>
      </c>
      <c r="L38" s="11">
        <v>1500</v>
      </c>
    </row>
    <row r="39" spans="1:12" s="6" customFormat="1" ht="22.5" x14ac:dyDescent="0.25">
      <c r="A39" s="10" t="s">
        <v>97</v>
      </c>
      <c r="B39" s="10" t="s">
        <v>98</v>
      </c>
      <c r="C39" s="10" t="s">
        <v>99</v>
      </c>
      <c r="D39" s="11">
        <f>D40</f>
        <v>0</v>
      </c>
      <c r="E39" s="11">
        <f>E40</f>
        <v>0</v>
      </c>
      <c r="F39" s="11">
        <f>F40</f>
        <v>22000</v>
      </c>
      <c r="G39" s="11">
        <f>G40</f>
        <v>0</v>
      </c>
      <c r="H39" s="11">
        <f>H40</f>
        <v>0</v>
      </c>
      <c r="I39" s="11">
        <f>I40</f>
        <v>0</v>
      </c>
      <c r="J39" s="11">
        <f>J40</f>
        <v>0</v>
      </c>
      <c r="K39" s="11">
        <f>I39-J39</f>
        <v>0</v>
      </c>
      <c r="L39" s="11">
        <f>L40</f>
        <v>0</v>
      </c>
    </row>
    <row r="40" spans="1:12" s="6" customFormat="1" x14ac:dyDescent="0.25">
      <c r="A40" s="10" t="s">
        <v>100</v>
      </c>
      <c r="B40" s="10" t="s">
        <v>101</v>
      </c>
      <c r="C40" s="10" t="s">
        <v>102</v>
      </c>
      <c r="D40" s="11">
        <v>0</v>
      </c>
      <c r="E40" s="11">
        <v>0</v>
      </c>
      <c r="F40" s="11">
        <v>22000</v>
      </c>
      <c r="G40" s="11">
        <v>0</v>
      </c>
      <c r="H40" s="11">
        <v>0</v>
      </c>
      <c r="I40" s="11">
        <v>0</v>
      </c>
      <c r="J40" s="11">
        <v>0</v>
      </c>
      <c r="K40" s="11">
        <f>I40-J40</f>
        <v>0</v>
      </c>
      <c r="L40" s="11">
        <v>0</v>
      </c>
    </row>
    <row r="41" spans="1:12" s="6" customFormat="1" ht="22.5" x14ac:dyDescent="0.25">
      <c r="A41" s="10" t="s">
        <v>103</v>
      </c>
      <c r="B41" s="10" t="s">
        <v>104</v>
      </c>
      <c r="C41" s="10" t="s">
        <v>105</v>
      </c>
      <c r="D41" s="11">
        <f>D42</f>
        <v>0</v>
      </c>
      <c r="E41" s="11">
        <f>E42</f>
        <v>0</v>
      </c>
      <c r="F41" s="11">
        <f>F42</f>
        <v>14500</v>
      </c>
      <c r="G41" s="11">
        <f>G42</f>
        <v>500</v>
      </c>
      <c r="H41" s="11">
        <f>H42</f>
        <v>500</v>
      </c>
      <c r="I41" s="11">
        <f>I42</f>
        <v>500</v>
      </c>
      <c r="J41" s="11">
        <f>J42</f>
        <v>408</v>
      </c>
      <c r="K41" s="11">
        <f>I41-J41</f>
        <v>92</v>
      </c>
      <c r="L41" s="11">
        <f>L42</f>
        <v>408</v>
      </c>
    </row>
    <row r="42" spans="1:12" s="6" customFormat="1" x14ac:dyDescent="0.25">
      <c r="A42" s="10" t="s">
        <v>106</v>
      </c>
      <c r="B42" s="10" t="s">
        <v>107</v>
      </c>
      <c r="C42" s="10" t="s">
        <v>108</v>
      </c>
      <c r="D42" s="11">
        <v>0</v>
      </c>
      <c r="E42" s="11">
        <v>0</v>
      </c>
      <c r="F42" s="11">
        <v>14500</v>
      </c>
      <c r="G42" s="11">
        <v>500</v>
      </c>
      <c r="H42" s="11">
        <v>500</v>
      </c>
      <c r="I42" s="11">
        <v>500</v>
      </c>
      <c r="J42" s="11">
        <v>408</v>
      </c>
      <c r="K42" s="11">
        <f>I42-J42</f>
        <v>92</v>
      </c>
      <c r="L42" s="11">
        <v>408</v>
      </c>
    </row>
    <row r="43" spans="1:12" s="6" customFormat="1" ht="33" x14ac:dyDescent="0.25">
      <c r="A43" s="10" t="s">
        <v>109</v>
      </c>
      <c r="B43" s="10" t="s">
        <v>110</v>
      </c>
      <c r="C43" s="10" t="s">
        <v>111</v>
      </c>
      <c r="D43" s="11">
        <f>D44+D49</f>
        <v>0</v>
      </c>
      <c r="E43" s="11">
        <f>E44+E49</f>
        <v>0</v>
      </c>
      <c r="F43" s="11">
        <f>F44+F49</f>
        <v>334100</v>
      </c>
      <c r="G43" s="11">
        <f>G44+G49</f>
        <v>280100</v>
      </c>
      <c r="H43" s="11">
        <f>H44+H49</f>
        <v>280100</v>
      </c>
      <c r="I43" s="11">
        <f>I44+I49</f>
        <v>280100</v>
      </c>
      <c r="J43" s="11">
        <f>J44+J49</f>
        <v>122425</v>
      </c>
      <c r="K43" s="11">
        <f>I43-J43</f>
        <v>157675</v>
      </c>
      <c r="L43" s="11">
        <f>L44+L49</f>
        <v>119727</v>
      </c>
    </row>
    <row r="44" spans="1:12" s="6" customFormat="1" ht="22.5" x14ac:dyDescent="0.25">
      <c r="A44" s="10" t="s">
        <v>112</v>
      </c>
      <c r="B44" s="10" t="s">
        <v>113</v>
      </c>
      <c r="C44" s="10" t="s">
        <v>114</v>
      </c>
      <c r="D44" s="11">
        <f>+D45+D47+D48</f>
        <v>0</v>
      </c>
      <c r="E44" s="11">
        <f>+E45+E47+E48</f>
        <v>0</v>
      </c>
      <c r="F44" s="11">
        <f>+F45+F47+F48</f>
        <v>158600</v>
      </c>
      <c r="G44" s="11">
        <f>+G45+G47+G48</f>
        <v>104600</v>
      </c>
      <c r="H44" s="11">
        <f>+H45+H47+H48</f>
        <v>104600</v>
      </c>
      <c r="I44" s="11">
        <f>+I45+I47+I48</f>
        <v>104600</v>
      </c>
      <c r="J44" s="11">
        <f>+J45+J47+J48</f>
        <v>98203</v>
      </c>
      <c r="K44" s="11">
        <f>I44-J44</f>
        <v>6397</v>
      </c>
      <c r="L44" s="11">
        <f>+L45+L47+L48</f>
        <v>110827</v>
      </c>
    </row>
    <row r="45" spans="1:12" s="6" customFormat="1" ht="22.5" x14ac:dyDescent="0.25">
      <c r="A45" s="10" t="s">
        <v>115</v>
      </c>
      <c r="B45" s="10" t="s">
        <v>116</v>
      </c>
      <c r="C45" s="10" t="s">
        <v>117</v>
      </c>
      <c r="D45" s="11">
        <f>D46</f>
        <v>0</v>
      </c>
      <c r="E45" s="11">
        <f>E46</f>
        <v>0</v>
      </c>
      <c r="F45" s="11">
        <f>F46</f>
        <v>48000</v>
      </c>
      <c r="G45" s="11">
        <f>G46</f>
        <v>33000</v>
      </c>
      <c r="H45" s="11">
        <f>H46</f>
        <v>33000</v>
      </c>
      <c r="I45" s="11">
        <f>I46</f>
        <v>33000</v>
      </c>
      <c r="J45" s="11">
        <f>J46</f>
        <v>29738</v>
      </c>
      <c r="K45" s="11">
        <f>I45-J45</f>
        <v>3262</v>
      </c>
      <c r="L45" s="11">
        <f>L46</f>
        <v>33244</v>
      </c>
    </row>
    <row r="46" spans="1:12" s="6" customFormat="1" x14ac:dyDescent="0.25">
      <c r="A46" s="10" t="s">
        <v>118</v>
      </c>
      <c r="B46" s="10" t="s">
        <v>119</v>
      </c>
      <c r="C46" s="10" t="s">
        <v>120</v>
      </c>
      <c r="D46" s="11">
        <v>0</v>
      </c>
      <c r="E46" s="11">
        <v>0</v>
      </c>
      <c r="F46" s="11">
        <v>48000</v>
      </c>
      <c r="G46" s="11">
        <v>33000</v>
      </c>
      <c r="H46" s="11">
        <v>33000</v>
      </c>
      <c r="I46" s="11">
        <v>33000</v>
      </c>
      <c r="J46" s="11">
        <v>29738</v>
      </c>
      <c r="K46" s="11">
        <f>I46-J46</f>
        <v>3262</v>
      </c>
      <c r="L46" s="11">
        <v>33244</v>
      </c>
    </row>
    <row r="47" spans="1:12" s="6" customFormat="1" x14ac:dyDescent="0.25">
      <c r="A47" s="10" t="s">
        <v>121</v>
      </c>
      <c r="B47" s="10" t="s">
        <v>122</v>
      </c>
      <c r="C47" s="10" t="s">
        <v>123</v>
      </c>
      <c r="D47" s="11">
        <v>0</v>
      </c>
      <c r="E47" s="11">
        <v>0</v>
      </c>
      <c r="F47" s="11">
        <v>109000</v>
      </c>
      <c r="G47" s="11">
        <v>70000</v>
      </c>
      <c r="H47" s="11">
        <v>70000</v>
      </c>
      <c r="I47" s="11">
        <v>70000</v>
      </c>
      <c r="J47" s="11">
        <v>68465</v>
      </c>
      <c r="K47" s="11">
        <f>I47-J47</f>
        <v>1535</v>
      </c>
      <c r="L47" s="11">
        <v>77583</v>
      </c>
    </row>
    <row r="48" spans="1:12" s="6" customFormat="1" ht="22.5" x14ac:dyDescent="0.25">
      <c r="A48" s="10" t="s">
        <v>124</v>
      </c>
      <c r="B48" s="10" t="s">
        <v>125</v>
      </c>
      <c r="C48" s="10" t="s">
        <v>126</v>
      </c>
      <c r="D48" s="11">
        <v>0</v>
      </c>
      <c r="E48" s="11">
        <v>0</v>
      </c>
      <c r="F48" s="11">
        <v>1600</v>
      </c>
      <c r="G48" s="11">
        <v>1600</v>
      </c>
      <c r="H48" s="11">
        <v>1600</v>
      </c>
      <c r="I48" s="11">
        <v>1600</v>
      </c>
      <c r="J48" s="11">
        <v>0</v>
      </c>
      <c r="K48" s="11">
        <f>I48-J48</f>
        <v>1600</v>
      </c>
      <c r="L48" s="11">
        <v>0</v>
      </c>
    </row>
    <row r="49" spans="1:12" s="6" customFormat="1" ht="22.5" x14ac:dyDescent="0.25">
      <c r="A49" s="10" t="s">
        <v>127</v>
      </c>
      <c r="B49" s="10" t="s">
        <v>128</v>
      </c>
      <c r="C49" s="10" t="s">
        <v>129</v>
      </c>
      <c r="D49" s="11">
        <f>+D50</f>
        <v>0</v>
      </c>
      <c r="E49" s="11">
        <f>+E50</f>
        <v>0</v>
      </c>
      <c r="F49" s="11">
        <f>+F50</f>
        <v>175500</v>
      </c>
      <c r="G49" s="11">
        <f>+G50</f>
        <v>175500</v>
      </c>
      <c r="H49" s="11">
        <f>+H50</f>
        <v>175500</v>
      </c>
      <c r="I49" s="11">
        <f>+I50</f>
        <v>175500</v>
      </c>
      <c r="J49" s="11">
        <f>+J50</f>
        <v>24222</v>
      </c>
      <c r="K49" s="11">
        <f>I49-J49</f>
        <v>151278</v>
      </c>
      <c r="L49" s="11">
        <f>+L50</f>
        <v>8900</v>
      </c>
    </row>
    <row r="50" spans="1:12" s="6" customFormat="1" ht="22.5" x14ac:dyDescent="0.25">
      <c r="A50" s="10" t="s">
        <v>130</v>
      </c>
      <c r="B50" s="10" t="s">
        <v>131</v>
      </c>
      <c r="C50" s="10" t="s">
        <v>132</v>
      </c>
      <c r="D50" s="11">
        <f>D51</f>
        <v>0</v>
      </c>
      <c r="E50" s="11">
        <f>E51</f>
        <v>0</v>
      </c>
      <c r="F50" s="11">
        <f>F51</f>
        <v>175500</v>
      </c>
      <c r="G50" s="11">
        <f>G51</f>
        <v>175500</v>
      </c>
      <c r="H50" s="11">
        <f>H51</f>
        <v>175500</v>
      </c>
      <c r="I50" s="11">
        <f>I51</f>
        <v>175500</v>
      </c>
      <c r="J50" s="11">
        <f>J51</f>
        <v>24222</v>
      </c>
      <c r="K50" s="11">
        <f>I50-J50</f>
        <v>151278</v>
      </c>
      <c r="L50" s="11">
        <f>L51</f>
        <v>8900</v>
      </c>
    </row>
    <row r="51" spans="1:12" s="6" customFormat="1" x14ac:dyDescent="0.25">
      <c r="A51" s="10" t="s">
        <v>133</v>
      </c>
      <c r="B51" s="10" t="s">
        <v>134</v>
      </c>
      <c r="C51" s="10" t="s">
        <v>135</v>
      </c>
      <c r="D51" s="11">
        <v>0</v>
      </c>
      <c r="E51" s="11">
        <v>0</v>
      </c>
      <c r="F51" s="11">
        <v>175500</v>
      </c>
      <c r="G51" s="11">
        <v>175500</v>
      </c>
      <c r="H51" s="11">
        <v>175500</v>
      </c>
      <c r="I51" s="11">
        <v>175500</v>
      </c>
      <c r="J51" s="11">
        <v>24222</v>
      </c>
      <c r="K51" s="11">
        <f>I51-J51</f>
        <v>151278</v>
      </c>
      <c r="L51" s="11">
        <v>8900</v>
      </c>
    </row>
    <row r="52" spans="1:12" s="6" customFormat="1" ht="22.5" x14ac:dyDescent="0.25">
      <c r="A52" s="10" t="s">
        <v>136</v>
      </c>
      <c r="B52" s="10" t="s">
        <v>137</v>
      </c>
      <c r="C52" s="10" t="s">
        <v>138</v>
      </c>
      <c r="D52" s="11">
        <f>+D53</f>
        <v>885000</v>
      </c>
      <c r="E52" s="11">
        <f>+E53</f>
        <v>635000</v>
      </c>
      <c r="F52" s="11">
        <f>+F53</f>
        <v>1285400</v>
      </c>
      <c r="G52" s="11">
        <f>+G53</f>
        <v>690000</v>
      </c>
      <c r="H52" s="11">
        <f>+H53</f>
        <v>690000</v>
      </c>
      <c r="I52" s="11">
        <f>+I53</f>
        <v>690000</v>
      </c>
      <c r="J52" s="11">
        <f>+J53</f>
        <v>665245</v>
      </c>
      <c r="K52" s="11">
        <f>I52-J52</f>
        <v>24755</v>
      </c>
      <c r="L52" s="11">
        <f>+L53</f>
        <v>642104</v>
      </c>
    </row>
    <row r="53" spans="1:12" s="6" customFormat="1" ht="22.5" x14ac:dyDescent="0.25">
      <c r="A53" s="10" t="s">
        <v>139</v>
      </c>
      <c r="B53" s="10" t="s">
        <v>140</v>
      </c>
      <c r="C53" s="10" t="s">
        <v>141</v>
      </c>
      <c r="D53" s="11">
        <f>D54</f>
        <v>885000</v>
      </c>
      <c r="E53" s="11">
        <f>E54</f>
        <v>635000</v>
      </c>
      <c r="F53" s="11">
        <f>F54</f>
        <v>1285400</v>
      </c>
      <c r="G53" s="11">
        <f>G54</f>
        <v>690000</v>
      </c>
      <c r="H53" s="11">
        <f>H54</f>
        <v>690000</v>
      </c>
      <c r="I53" s="11">
        <f>I54</f>
        <v>690000</v>
      </c>
      <c r="J53" s="11">
        <f>J54</f>
        <v>665245</v>
      </c>
      <c r="K53" s="11">
        <f>I53-J53</f>
        <v>24755</v>
      </c>
      <c r="L53" s="11">
        <f>L54</f>
        <v>642104</v>
      </c>
    </row>
    <row r="54" spans="1:12" s="6" customFormat="1" ht="22.5" x14ac:dyDescent="0.25">
      <c r="A54" s="10" t="s">
        <v>142</v>
      </c>
      <c r="B54" s="10" t="s">
        <v>143</v>
      </c>
      <c r="C54" s="10" t="s">
        <v>144</v>
      </c>
      <c r="D54" s="11">
        <f>D55</f>
        <v>885000</v>
      </c>
      <c r="E54" s="11">
        <f>E55</f>
        <v>635000</v>
      </c>
      <c r="F54" s="11">
        <f>F55</f>
        <v>1285400</v>
      </c>
      <c r="G54" s="11">
        <f>G55</f>
        <v>690000</v>
      </c>
      <c r="H54" s="11">
        <f>H55</f>
        <v>690000</v>
      </c>
      <c r="I54" s="11">
        <f>I55</f>
        <v>690000</v>
      </c>
      <c r="J54" s="11">
        <f>J55</f>
        <v>665245</v>
      </c>
      <c r="K54" s="11">
        <f>I54-J54</f>
        <v>24755</v>
      </c>
      <c r="L54" s="11">
        <f>L55</f>
        <v>642104</v>
      </c>
    </row>
    <row r="55" spans="1:12" s="6" customFormat="1" x14ac:dyDescent="0.25">
      <c r="A55" s="10" t="s">
        <v>145</v>
      </c>
      <c r="B55" s="10" t="s">
        <v>146</v>
      </c>
      <c r="C55" s="10" t="s">
        <v>147</v>
      </c>
      <c r="D55" s="11">
        <v>885000</v>
      </c>
      <c r="E55" s="11">
        <v>635000</v>
      </c>
      <c r="F55" s="11">
        <v>1285400</v>
      </c>
      <c r="G55" s="11">
        <v>690000</v>
      </c>
      <c r="H55" s="11">
        <v>690000</v>
      </c>
      <c r="I55" s="11">
        <v>690000</v>
      </c>
      <c r="J55" s="11">
        <v>665245</v>
      </c>
      <c r="K55" s="11">
        <f>I55-J55</f>
        <v>24755</v>
      </c>
      <c r="L55" s="11">
        <v>642104</v>
      </c>
    </row>
    <row r="56" spans="1:12" s="6" customFormat="1" x14ac:dyDescent="0.25">
      <c r="A56" s="10" t="s">
        <v>148</v>
      </c>
      <c r="B56" s="10" t="s">
        <v>149</v>
      </c>
      <c r="C56" s="10" t="s">
        <v>150</v>
      </c>
      <c r="D56" s="11">
        <v>0</v>
      </c>
      <c r="E56" s="11">
        <v>0</v>
      </c>
      <c r="F56" s="11">
        <v>-411500</v>
      </c>
      <c r="G56" s="11">
        <v>36000</v>
      </c>
      <c r="H56" s="11">
        <v>0</v>
      </c>
      <c r="I56" s="11">
        <v>0</v>
      </c>
      <c r="J56" s="11">
        <v>604862</v>
      </c>
      <c r="K56" s="11">
        <f>I56-J56</f>
        <v>-604862</v>
      </c>
      <c r="L56" s="11">
        <v>0</v>
      </c>
    </row>
    <row r="57" spans="1:12" s="6" customFormat="1" x14ac:dyDescent="0.25">
      <c r="A57" s="10" t="s">
        <v>151</v>
      </c>
      <c r="B57" s="10" t="s">
        <v>152</v>
      </c>
      <c r="C57" s="10" t="s">
        <v>153</v>
      </c>
      <c r="D57" s="11">
        <v>0</v>
      </c>
      <c r="E57" s="11">
        <v>0</v>
      </c>
      <c r="F57" s="11">
        <v>0</v>
      </c>
      <c r="G57" s="11">
        <v>36000</v>
      </c>
      <c r="H57" s="11">
        <v>0</v>
      </c>
      <c r="I57" s="11">
        <v>0</v>
      </c>
      <c r="J57" s="11">
        <v>604862</v>
      </c>
      <c r="K57" s="11">
        <f>I57-J57</f>
        <v>-604862</v>
      </c>
      <c r="L57" s="11">
        <v>0</v>
      </c>
    </row>
    <row r="58" spans="1:12" s="6" customFormat="1" x14ac:dyDescent="0.25">
      <c r="A58" s="10" t="s">
        <v>154</v>
      </c>
      <c r="B58" s="10" t="s">
        <v>155</v>
      </c>
      <c r="C58" s="10" t="s">
        <v>156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329481</v>
      </c>
      <c r="K58" s="11">
        <f>I58-J58</f>
        <v>-329481</v>
      </c>
      <c r="L58" s="11">
        <v>0</v>
      </c>
    </row>
    <row r="59" spans="1:12" s="6" customFormat="1" x14ac:dyDescent="0.25">
      <c r="A59" s="10" t="s">
        <v>157</v>
      </c>
      <c r="B59" s="10" t="s">
        <v>158</v>
      </c>
      <c r="C59" s="10" t="s">
        <v>159</v>
      </c>
      <c r="D59" s="11">
        <v>0</v>
      </c>
      <c r="E59" s="11">
        <v>0</v>
      </c>
      <c r="F59" s="11">
        <v>0</v>
      </c>
      <c r="G59" s="11">
        <v>36000</v>
      </c>
      <c r="H59" s="11">
        <v>0</v>
      </c>
      <c r="I59" s="11">
        <v>0</v>
      </c>
      <c r="J59" s="11">
        <v>275381</v>
      </c>
      <c r="K59" s="11">
        <f>I59-J59</f>
        <v>-275381</v>
      </c>
      <c r="L59" s="11">
        <v>0</v>
      </c>
    </row>
    <row r="60" spans="1:12" s="6" customFormat="1" x14ac:dyDescent="0.25">
      <c r="A60" s="10" t="s">
        <v>160</v>
      </c>
      <c r="B60" s="10" t="s">
        <v>161</v>
      </c>
      <c r="C60" s="10" t="s">
        <v>162</v>
      </c>
      <c r="D60" s="11">
        <v>0</v>
      </c>
      <c r="E60" s="11">
        <v>0</v>
      </c>
      <c r="F60" s="11">
        <v>-411500</v>
      </c>
      <c r="G60" s="11">
        <v>0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0</v>
      </c>
    </row>
    <row r="61" spans="1:12" s="6" customFormat="1" x14ac:dyDescent="0.25">
      <c r="A61" s="10" t="s">
        <v>163</v>
      </c>
      <c r="B61" s="10" t="s">
        <v>164</v>
      </c>
      <c r="C61" s="10" t="s">
        <v>165</v>
      </c>
      <c r="D61" s="11">
        <v>0</v>
      </c>
      <c r="E61" s="11">
        <v>0</v>
      </c>
      <c r="F61" s="11">
        <v>-118100</v>
      </c>
      <c r="G61" s="11">
        <v>0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25">
      <c r="A62" s="10" t="s">
        <v>166</v>
      </c>
      <c r="B62" s="10" t="s">
        <v>167</v>
      </c>
      <c r="C62" s="10" t="s">
        <v>168</v>
      </c>
      <c r="D62" s="11">
        <v>0</v>
      </c>
      <c r="E62" s="11">
        <v>0</v>
      </c>
      <c r="F62" s="11">
        <v>-293400</v>
      </c>
      <c r="G62" s="11">
        <v>0</v>
      </c>
      <c r="H62" s="11">
        <v>0</v>
      </c>
      <c r="I62" s="11">
        <v>0</v>
      </c>
      <c r="J62" s="11">
        <v>0</v>
      </c>
      <c r="K62" s="11">
        <f>I62-J62</f>
        <v>0</v>
      </c>
      <c r="L62" s="11"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  <c r="L63" s="9"/>
    </row>
    <row r="64" spans="1:12" x14ac:dyDescent="0.25">
      <c r="A64" s="13" t="s">
        <v>169</v>
      </c>
      <c r="B64" s="13"/>
      <c r="C64" s="13"/>
      <c r="D64" s="13"/>
      <c r="E64" s="13" t="s">
        <v>170</v>
      </c>
      <c r="F64" s="13"/>
      <c r="G64" s="13"/>
      <c r="H64" s="13"/>
      <c r="I64" s="13" t="s">
        <v>171</v>
      </c>
      <c r="J64" s="13"/>
      <c r="K64" s="13"/>
      <c r="L64" s="13"/>
    </row>
    <row r="65" spans="1:12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5">
    <mergeCell ref="L7:L11"/>
    <mergeCell ref="A64:D64"/>
    <mergeCell ref="A65:D65"/>
    <mergeCell ref="E64:H64"/>
    <mergeCell ref="E65:H65"/>
    <mergeCell ref="I64:L64"/>
    <mergeCell ref="I65:L65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2021-12-06T06:59:25Z</dcterms:created>
  <dcterms:modified xsi:type="dcterms:W3CDTF">2021-12-06T06:59:28Z</dcterms:modified>
</cp:coreProperties>
</file>