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Ciocani\"/>
    </mc:Choice>
  </mc:AlternateContent>
  <xr:revisionPtr revIDLastSave="0" documentId="8_{19A0B03A-BE33-485E-AFC3-966F89511F87}" xr6:coauthVersionLast="43" xr6:coauthVersionMax="43" xr10:uidLastSave="{00000000-0000-0000-0000-000000000000}"/>
  <bookViews>
    <workbookView xWindow="735" yWindow="735" windowWidth="15375" windowHeight="7875" xr2:uid="{0054D1FE-43AB-4934-8C6E-4D6748407BC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13" i="1" l="1"/>
  <c r="J13" i="1"/>
  <c r="E14" i="1"/>
  <c r="E13" i="1" s="1"/>
  <c r="I14" i="1"/>
  <c r="D15" i="1"/>
  <c r="D14" i="1" s="1"/>
  <c r="D13" i="1" s="1"/>
  <c r="E15" i="1"/>
  <c r="F15" i="1"/>
  <c r="F14" i="1" s="1"/>
  <c r="G15" i="1"/>
  <c r="G14" i="1" s="1"/>
  <c r="G13" i="1" s="1"/>
  <c r="H15" i="1"/>
  <c r="H14" i="1" s="1"/>
  <c r="H13" i="1" s="1"/>
  <c r="I15" i="1"/>
  <c r="J15" i="1"/>
  <c r="J14" i="1" s="1"/>
  <c r="K15" i="1"/>
  <c r="L15" i="1"/>
  <c r="L14" i="1" s="1"/>
  <c r="L13" i="1" s="1"/>
  <c r="K16" i="1"/>
  <c r="F17" i="1"/>
  <c r="J17" i="1"/>
  <c r="D18" i="1"/>
  <c r="D17" i="1" s="1"/>
  <c r="E18" i="1"/>
  <c r="E17" i="1" s="1"/>
  <c r="F18" i="1"/>
  <c r="G18" i="1"/>
  <c r="G17" i="1" s="1"/>
  <c r="H18" i="1"/>
  <c r="H17" i="1" s="1"/>
  <c r="I18" i="1"/>
  <c r="J18" i="1"/>
  <c r="L18" i="1"/>
  <c r="L17" i="1" s="1"/>
  <c r="K19" i="1"/>
  <c r="D22" i="1"/>
  <c r="D21" i="1" s="1"/>
  <c r="E22" i="1"/>
  <c r="E21" i="1" s="1"/>
  <c r="F22" i="1"/>
  <c r="G22" i="1"/>
  <c r="G21" i="1" s="1"/>
  <c r="H22" i="1"/>
  <c r="H21" i="1" s="1"/>
  <c r="I22" i="1"/>
  <c r="J22" i="1"/>
  <c r="L22" i="1"/>
  <c r="L21" i="1" s="1"/>
  <c r="K23" i="1"/>
  <c r="K24" i="1"/>
  <c r="D25" i="1"/>
  <c r="E25" i="1"/>
  <c r="F25" i="1"/>
  <c r="F21" i="1" s="1"/>
  <c r="F20" i="1" s="1"/>
  <c r="G25" i="1"/>
  <c r="H25" i="1"/>
  <c r="I25" i="1"/>
  <c r="J25" i="1"/>
  <c r="J21" i="1" s="1"/>
  <c r="J20" i="1" s="1"/>
  <c r="L25" i="1"/>
  <c r="K26" i="1"/>
  <c r="K27" i="1"/>
  <c r="G28" i="1"/>
  <c r="G20" i="1" s="1"/>
  <c r="D29" i="1"/>
  <c r="D28" i="1" s="1"/>
  <c r="E29" i="1"/>
  <c r="E28" i="1" s="1"/>
  <c r="F29" i="1"/>
  <c r="F28" i="1" s="1"/>
  <c r="G29" i="1"/>
  <c r="H29" i="1"/>
  <c r="H28" i="1" s="1"/>
  <c r="I29" i="1"/>
  <c r="J29" i="1"/>
  <c r="J28" i="1" s="1"/>
  <c r="L29" i="1"/>
  <c r="L28" i="1" s="1"/>
  <c r="K30" i="1"/>
  <c r="D31" i="1"/>
  <c r="H31" i="1"/>
  <c r="L31" i="1"/>
  <c r="D32" i="1"/>
  <c r="E32" i="1"/>
  <c r="E31" i="1" s="1"/>
  <c r="F32" i="1"/>
  <c r="F31" i="1" s="1"/>
  <c r="G32" i="1"/>
  <c r="G31" i="1" s="1"/>
  <c r="H32" i="1"/>
  <c r="I32" i="1"/>
  <c r="I31" i="1" s="1"/>
  <c r="J32" i="1"/>
  <c r="J31" i="1" s="1"/>
  <c r="K32" i="1"/>
  <c r="L32" i="1"/>
  <c r="K33" i="1"/>
  <c r="K34" i="1"/>
  <c r="D36" i="1"/>
  <c r="E36" i="1"/>
  <c r="E35" i="1" s="1"/>
  <c r="F36" i="1"/>
  <c r="F35" i="1" s="1"/>
  <c r="G36" i="1"/>
  <c r="G35" i="1" s="1"/>
  <c r="H36" i="1"/>
  <c r="I36" i="1"/>
  <c r="I35" i="1" s="1"/>
  <c r="J36" i="1"/>
  <c r="J35" i="1" s="1"/>
  <c r="K35" i="1" s="1"/>
  <c r="K36" i="1"/>
  <c r="L36" i="1"/>
  <c r="K37" i="1"/>
  <c r="K38" i="1"/>
  <c r="D39" i="1"/>
  <c r="D35" i="1" s="1"/>
  <c r="E39" i="1"/>
  <c r="F39" i="1"/>
  <c r="G39" i="1"/>
  <c r="H39" i="1"/>
  <c r="H35" i="1" s="1"/>
  <c r="I39" i="1"/>
  <c r="J39" i="1"/>
  <c r="K39" i="1"/>
  <c r="L39" i="1"/>
  <c r="L35" i="1" s="1"/>
  <c r="K40" i="1"/>
  <c r="F41" i="1"/>
  <c r="I41" i="1"/>
  <c r="E42" i="1"/>
  <c r="E41" i="1" s="1"/>
  <c r="H42" i="1"/>
  <c r="I42" i="1"/>
  <c r="D43" i="1"/>
  <c r="D42" i="1" s="1"/>
  <c r="E43" i="1"/>
  <c r="F43" i="1"/>
  <c r="F42" i="1" s="1"/>
  <c r="G43" i="1"/>
  <c r="G42" i="1" s="1"/>
  <c r="H43" i="1"/>
  <c r="I43" i="1"/>
  <c r="J43" i="1"/>
  <c r="J42" i="1" s="1"/>
  <c r="J41" i="1" s="1"/>
  <c r="K43" i="1"/>
  <c r="L43" i="1"/>
  <c r="L42" i="1" s="1"/>
  <c r="K44" i="1"/>
  <c r="K45" i="1"/>
  <c r="E46" i="1"/>
  <c r="H46" i="1"/>
  <c r="I46" i="1"/>
  <c r="D47" i="1"/>
  <c r="D46" i="1" s="1"/>
  <c r="E47" i="1"/>
  <c r="F47" i="1"/>
  <c r="F46" i="1" s="1"/>
  <c r="G47" i="1"/>
  <c r="G46" i="1" s="1"/>
  <c r="H47" i="1"/>
  <c r="I47" i="1"/>
  <c r="J47" i="1"/>
  <c r="J46" i="1" s="1"/>
  <c r="K47" i="1"/>
  <c r="L47" i="1"/>
  <c r="L46" i="1" s="1"/>
  <c r="K48" i="1"/>
  <c r="K49" i="1"/>
  <c r="E50" i="1"/>
  <c r="H50" i="1"/>
  <c r="D51" i="1"/>
  <c r="D50" i="1" s="1"/>
  <c r="G51" i="1"/>
  <c r="G50" i="1" s="1"/>
  <c r="H51" i="1"/>
  <c r="L51" i="1"/>
  <c r="L50" i="1" s="1"/>
  <c r="D52" i="1"/>
  <c r="E52" i="1"/>
  <c r="E51" i="1" s="1"/>
  <c r="F52" i="1"/>
  <c r="F51" i="1" s="1"/>
  <c r="F50" i="1" s="1"/>
  <c r="G52" i="1"/>
  <c r="H52" i="1"/>
  <c r="I52" i="1"/>
  <c r="I51" i="1" s="1"/>
  <c r="I50" i="1" s="1"/>
  <c r="K50" i="1" s="1"/>
  <c r="J52" i="1"/>
  <c r="J51" i="1" s="1"/>
  <c r="J50" i="1" s="1"/>
  <c r="K52" i="1"/>
  <c r="L52" i="1"/>
  <c r="K53" i="1"/>
  <c r="K54" i="1"/>
  <c r="K55" i="1"/>
  <c r="K56" i="1"/>
  <c r="K57" i="1"/>
  <c r="L41" i="1" l="1"/>
  <c r="D41" i="1"/>
  <c r="D12" i="1" s="1"/>
  <c r="H41" i="1"/>
  <c r="K41" i="1"/>
  <c r="H20" i="1"/>
  <c r="H12" i="1" s="1"/>
  <c r="D20" i="1"/>
  <c r="K18" i="1"/>
  <c r="I17" i="1"/>
  <c r="K17" i="1" s="1"/>
  <c r="J12" i="1"/>
  <c r="K31" i="1"/>
  <c r="K29" i="1"/>
  <c r="K25" i="1"/>
  <c r="L20" i="1"/>
  <c r="L12" i="1" s="1"/>
  <c r="F12" i="1"/>
  <c r="K51" i="1"/>
  <c r="G41" i="1"/>
  <c r="G12" i="1" s="1"/>
  <c r="K14" i="1"/>
  <c r="I13" i="1"/>
  <c r="K46" i="1"/>
  <c r="K42" i="1"/>
  <c r="K22" i="1"/>
  <c r="I21" i="1"/>
  <c r="E20" i="1"/>
  <c r="E12" i="1"/>
  <c r="I28" i="1"/>
  <c r="K28" i="1" s="1"/>
  <c r="K21" i="1" l="1"/>
  <c r="I20" i="1"/>
  <c r="K20" i="1" s="1"/>
  <c r="K13" i="1"/>
  <c r="I12" i="1" l="1"/>
  <c r="K12" i="1" s="1"/>
</calcChain>
</file>

<file path=xl/sharedStrings.xml><?xml version="1.0" encoding="utf-8"?>
<sst xmlns="http://schemas.openxmlformats.org/spreadsheetml/2006/main" count="161" uniqueCount="159">
  <si>
    <t>CENTRALIZAT</t>
  </si>
  <si>
    <t xml:space="preserve"> Anexa 13</t>
  </si>
  <si>
    <t>Cont de executie - Cheltuieli - Bugetul local</t>
  </si>
  <si>
    <t>Trimestrul: 1,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</si>
  <si>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</si>
  <si>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</si>
  <si>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</si>
  <si>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</si>
  <si>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</si>
  <si>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</si>
  <si>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</si>
  <si>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</si>
  <si>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</si>
  <si>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</si>
  <si>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</si>
  <si>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</si>
  <si>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</si>
  <si>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</si>
  <si>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</si>
  <si>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</si>
  <si>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</si>
  <si>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</si>
  <si>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</si>
  <si>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</si>
  <si>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</si>
  <si>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</si>
  <si>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</si>
  <si>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</si>
  <si>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</si>
  <si>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</si>
  <si>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</si>
  <si>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</si>
  <si>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</si>
  <si>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</si>
  <si>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</si>
  <si>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</si>
  <si>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</si>
  <si>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</si>
  <si>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</si>
  <si>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</si>
  <si>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</si>
  <si>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</si>
  <si>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</si>
  <si>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</si>
  <si>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</si>
  <si>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</si>
  <si>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</si>
  <si>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</si>
  <si>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</si>
  <si>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</si>
  <si>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</si>
  <si>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</si>
  <si>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</si>
  <si>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</si>
  <si>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</si>
  <si>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</si>
  <si>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</si>
  <si>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</si>
  <si>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</si>
  <si>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</si>
  <si>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</si>
  <si>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</si>
  <si>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</si>
  <si>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</si>
  <si>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</si>
  <si>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</si>
  <si>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</si>
  <si>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</si>
  <si>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</si>
  <si>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</si>
  <si>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</si>
  <si>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</si>
  <si>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</si>
  <si>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</si>
  <si>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</si>
  <si>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</si>
  <si>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</si>
  <si>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</si>
  <si>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</si>
  <si>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</si>
  <si>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</si>
  <si>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</si>
  <si>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</si>
  <si>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</si>
  <si>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70</t>
  </si>
  <si>
    <t>Alte servicii in domeniile culturii, recreerii si religiei</t>
  </si>
  <si>
    <t>67.02.50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</si>
  <si>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</si>
  <si>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</si>
  <si>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</si>
  <si>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</si>
  <si>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</si>
  <si>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</si>
  <si>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</si>
  <si>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</si>
  <si>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</si>
  <si>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75</t>
  </si>
  <si>
    <t>Asistenta sociala pentru familie si copii</t>
  </si>
  <si>
    <t>68.02.06</t>
  </si>
  <si>
    <t>79</t>
  </si>
  <si>
    <t>Prevenirea excluderii sociale (cod 68.02.15.01+68.02.15.02)</t>
  </si>
  <si>
    <t>68.02.15</t>
  </si>
  <si>
    <t>80</t>
  </si>
  <si>
    <t>Ajutor social</t>
  </si>
  <si>
    <t>68.02.15.01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</si>
  <si>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</si>
  <si>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</si>
  <si>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</si>
  <si>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</si>
  <si>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</si>
  <si>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</si>
  <si>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</si>
  <si>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</si>
  <si>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</si>
  <si>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</si>
  <si>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</si>
  <si>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</si>
  <si>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92</t>
  </si>
  <si>
    <t>Iluminat public si electrificari rurale</t>
  </si>
  <si>
    <t>70.02.06</t>
  </si>
  <si>
    <t>95</t>
  </si>
  <si>
    <t>Protectia mediului   (cod 74.02.03+74.02.05+74.02.06+74.02.50)</t>
  </si>
  <si>
    <t>74.02</t>
  </si>
  <si>
    <t>97</t>
  </si>
  <si>
    <t>Salubritate si gestiunea deseurilor (cod 74.02.05.01+74.02.05.02)</t>
  </si>
  <si>
    <t>74.02.05</t>
  </si>
  <si>
    <t>98</t>
  </si>
  <si>
    <t>Salubritate</t>
  </si>
  <si>
    <t>74.02.05.01</t>
  </si>
  <si>
    <t>100</t>
  </si>
  <si>
    <t>Canalizarea si tratarea apelor reziduale</t>
  </si>
  <si>
    <t>74.02.06</t>
  </si>
  <si>
    <t>102</t>
  </si>
  <si>
    <t>Partea a V-a ACTIUNI ECONOMICE   (cod 80.02+81.02+83.02+84.02+87.02)</t>
  </si>
  <si>
    <t>79.02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</si>
  <si>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</si>
  <si>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</si>
  <si>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</si>
  <si>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</si>
  <si>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</si>
  <si>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</si>
  <si>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</si>
  <si>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</si>
  <si>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</si>
  <si>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</si>
  <si>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</si>
  <si>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</si>
  <si>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</si>
  <si>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</si>
  <si>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</si>
  <si>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</si>
  <si>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</si>
  <si>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</si>
  <si>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139</t>
  </si>
  <si>
    <t xml:space="preserve">    Excedentul secţiunii de dezvoltare</t>
  </si>
  <si>
    <t>98.02.97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</si>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</sst>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819E5D-A9D1-4C53-826E-11C337CF2AA3}">
  <dimension ref="A1:T11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D13+D17+D20+D41+D50</f>
        <v>1493000</v>
      </c>
      <c r="E12" s="11">
        <f>E13+E17+E20+E41+E50</f>
        <v>505000</v>
      </c>
      <c r="F12" s="11">
        <f>F13+F17+F20+F41+F50</f>
        <v>5534100</v>
      </c>
      <c r="G12" s="11">
        <f>G13+G17+G20+G41+G50</f>
        <v>1764100</v>
      </c>
      <c r="H12" s="11">
        <f>H13+H17+H20+H41+H50</f>
        <v>1711267</v>
      </c>
      <c r="I12" s="11">
        <f>I13+I17+I20+I41+I50</f>
        <v>1711267</v>
      </c>
      <c r="J12" s="11">
        <f>J13+J17+J20+J41+J50</f>
        <v>1045919</v>
      </c>
      <c r="K12" s="11">
        <f>I12-J12</f>
        <v>665348</v>
      </c>
      <c r="L12" s="11">
        <f>L13+L17+L20+L41+L50</f>
        <v>1026694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</f>
        <v>82000</v>
      </c>
      <c r="E13" s="11">
        <f>E14</f>
        <v>5000</v>
      </c>
      <c r="F13" s="11">
        <f>F14</f>
        <v>1547800</v>
      </c>
      <c r="G13" s="11">
        <f>G14</f>
        <v>478800</v>
      </c>
      <c r="H13" s="11">
        <f>H14</f>
        <v>425967</v>
      </c>
      <c r="I13" s="11">
        <f>I14</f>
        <v>425967</v>
      </c>
      <c r="J13" s="11">
        <f>J14</f>
        <v>311154</v>
      </c>
      <c r="K13" s="11">
        <f>I13-J13</f>
        <v>114813</v>
      </c>
      <c r="L13" s="11">
        <f>L14</f>
        <v>442127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82000</v>
      </c>
      <c r="E14" s="11">
        <f>E15</f>
        <v>5000</v>
      </c>
      <c r="F14" s="11">
        <f>F15</f>
        <v>1547800</v>
      </c>
      <c r="G14" s="11">
        <f>G15</f>
        <v>478800</v>
      </c>
      <c r="H14" s="11">
        <f>H15</f>
        <v>425967</v>
      </c>
      <c r="I14" s="11">
        <f>I15</f>
        <v>425967</v>
      </c>
      <c r="J14" s="11">
        <f>J15</f>
        <v>311154</v>
      </c>
      <c r="K14" s="11">
        <f>I14-J14</f>
        <v>114813</v>
      </c>
      <c r="L14" s="11">
        <f>L15</f>
        <v>442127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82000</v>
      </c>
      <c r="E15" s="11">
        <f>E16</f>
        <v>5000</v>
      </c>
      <c r="F15" s="11">
        <f>F16</f>
        <v>1547800</v>
      </c>
      <c r="G15" s="11">
        <f>G16</f>
        <v>478800</v>
      </c>
      <c r="H15" s="11">
        <f>H16</f>
        <v>425967</v>
      </c>
      <c r="I15" s="11">
        <f>I16</f>
        <v>425967</v>
      </c>
      <c r="J15" s="11">
        <f>J16</f>
        <v>311154</v>
      </c>
      <c r="K15" s="11">
        <f>I15-J15</f>
        <v>114813</v>
      </c>
      <c r="L15" s="11">
        <f>L16</f>
        <v>442127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82000</v>
      </c>
      <c r="E16" s="11">
        <v>5000</v>
      </c>
      <c r="F16" s="11">
        <v>1547800</v>
      </c>
      <c r="G16" s="11">
        <v>478800</v>
      </c>
      <c r="H16" s="11">
        <v>425967</v>
      </c>
      <c r="I16" s="11">
        <v>425967</v>
      </c>
      <c r="J16" s="11">
        <v>311154</v>
      </c>
      <c r="K16" s="11">
        <f>I16-J16</f>
        <v>114813</v>
      </c>
      <c r="L16" s="11">
        <v>442127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48000</v>
      </c>
      <c r="G17" s="11">
        <f>+G18</f>
        <v>15000</v>
      </c>
      <c r="H17" s="11">
        <f>+H18</f>
        <v>15000</v>
      </c>
      <c r="I17" s="11">
        <f>+I18</f>
        <v>15000</v>
      </c>
      <c r="J17" s="11">
        <f>+J18</f>
        <v>10599</v>
      </c>
      <c r="K17" s="11">
        <f>I17-J17</f>
        <v>4401</v>
      </c>
      <c r="L17" s="11">
        <f>+L18</f>
        <v>10490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0</v>
      </c>
      <c r="F18" s="11">
        <f>+F19</f>
        <v>48000</v>
      </c>
      <c r="G18" s="11">
        <f>+G19</f>
        <v>15000</v>
      </c>
      <c r="H18" s="11">
        <f>+H19</f>
        <v>15000</v>
      </c>
      <c r="I18" s="11">
        <f>+I19</f>
        <v>15000</v>
      </c>
      <c r="J18" s="11">
        <f>+J19</f>
        <v>10599</v>
      </c>
      <c r="K18" s="11">
        <f>I18-J18</f>
        <v>4401</v>
      </c>
      <c r="L18" s="11">
        <f>+L19</f>
        <v>10490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48000</v>
      </c>
      <c r="G19" s="11">
        <v>15000</v>
      </c>
      <c r="H19" s="11">
        <v>15000</v>
      </c>
      <c r="I19" s="11">
        <v>15000</v>
      </c>
      <c r="J19" s="11">
        <v>10599</v>
      </c>
      <c r="K19" s="11">
        <f>I19-J19</f>
        <v>4401</v>
      </c>
      <c r="L19" s="11">
        <v>10490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D21+D28+D31+D35</f>
        <v>0</v>
      </c>
      <c r="E20" s="11">
        <f>E21+E28+E31+E35</f>
        <v>0</v>
      </c>
      <c r="F20" s="11">
        <f>F21+F28+F31+F35</f>
        <v>2003300</v>
      </c>
      <c r="G20" s="11">
        <f>G21+G28+G31+G35</f>
        <v>542300</v>
      </c>
      <c r="H20" s="11">
        <f>H21+H28+H31+H35</f>
        <v>542300</v>
      </c>
      <c r="I20" s="11">
        <f>I21+I28+I31+I35</f>
        <v>542300</v>
      </c>
      <c r="J20" s="11">
        <f>J21+J28+J31+J35</f>
        <v>411728</v>
      </c>
      <c r="K20" s="11">
        <f>I20-J20</f>
        <v>130572</v>
      </c>
      <c r="L20" s="11">
        <f>L21+L28+L31+L35</f>
        <v>493866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D22+D25+D27</f>
        <v>0</v>
      </c>
      <c r="E21" s="11">
        <f>E22+E25+E27</f>
        <v>0</v>
      </c>
      <c r="F21" s="11">
        <f>F22+F25+F27</f>
        <v>387300</v>
      </c>
      <c r="G21" s="11">
        <f>G22+G25+G27</f>
        <v>124300</v>
      </c>
      <c r="H21" s="11">
        <f>H22+H25+H27</f>
        <v>124300</v>
      </c>
      <c r="I21" s="11">
        <f>I22+I25+I27</f>
        <v>124300</v>
      </c>
      <c r="J21" s="11">
        <f>J22+J25+J27</f>
        <v>32099</v>
      </c>
      <c r="K21" s="11">
        <f>I21-J21</f>
        <v>92201</v>
      </c>
      <c r="L21" s="11">
        <f>L22+L25+L27</f>
        <v>62365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D23+D24</f>
        <v>0</v>
      </c>
      <c r="E22" s="11">
        <f>E23+E24</f>
        <v>0</v>
      </c>
      <c r="F22" s="11">
        <f>F23+F24</f>
        <v>0</v>
      </c>
      <c r="G22" s="11">
        <f>G23+G24</f>
        <v>0</v>
      </c>
      <c r="H22" s="11">
        <f>H23+H24</f>
        <v>0</v>
      </c>
      <c r="I22" s="11">
        <f>I23+I24</f>
        <v>0</v>
      </c>
      <c r="J22" s="11">
        <f>J23+J24</f>
        <v>0</v>
      </c>
      <c r="K22" s="11">
        <f>I22-J22</f>
        <v>0</v>
      </c>
      <c r="L22" s="11">
        <f>L23+L24</f>
        <v>1708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f>I23-J23</f>
        <v>0</v>
      </c>
      <c r="L23" s="11">
        <v>1281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f>I24-J24</f>
        <v>0</v>
      </c>
      <c r="L24" s="11">
        <v>427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</f>
        <v>0</v>
      </c>
      <c r="E25" s="11">
        <f>E26</f>
        <v>0</v>
      </c>
      <c r="F25" s="11">
        <f>F26</f>
        <v>362300</v>
      </c>
      <c r="G25" s="11">
        <f>G26</f>
        <v>124300</v>
      </c>
      <c r="H25" s="11">
        <f>H26</f>
        <v>124300</v>
      </c>
      <c r="I25" s="11">
        <f>I26</f>
        <v>124300</v>
      </c>
      <c r="J25" s="11">
        <f>J26</f>
        <v>32099</v>
      </c>
      <c r="K25" s="11">
        <f>I25-J25</f>
        <v>92201</v>
      </c>
      <c r="L25" s="11">
        <f>L26</f>
        <v>60657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362300</v>
      </c>
      <c r="G26" s="11">
        <v>124300</v>
      </c>
      <c r="H26" s="11">
        <v>124300</v>
      </c>
      <c r="I26" s="11">
        <v>124300</v>
      </c>
      <c r="J26" s="11">
        <v>32099</v>
      </c>
      <c r="K26" s="11">
        <f>I26-J26</f>
        <v>92201</v>
      </c>
      <c r="L26" s="11">
        <v>60657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25000</v>
      </c>
      <c r="G27" s="11">
        <v>0</v>
      </c>
      <c r="H27" s="11">
        <v>0</v>
      </c>
      <c r="I27" s="11">
        <v>0</v>
      </c>
      <c r="J27" s="11">
        <v>0</v>
      </c>
      <c r="K27" s="11">
        <f>I27-J27</f>
        <v>0</v>
      </c>
      <c r="L27" s="11">
        <v>0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f>+D29</f>
        <v>0</v>
      </c>
      <c r="E28" s="11">
        <f>+E29</f>
        <v>0</v>
      </c>
      <c r="F28" s="11">
        <f>+F29</f>
        <v>65000</v>
      </c>
      <c r="G28" s="11">
        <f>+G29</f>
        <v>19000</v>
      </c>
      <c r="H28" s="11">
        <f>+H29</f>
        <v>19000</v>
      </c>
      <c r="I28" s="11">
        <f>+I29</f>
        <v>19000</v>
      </c>
      <c r="J28" s="11">
        <f>+J29</f>
        <v>14437</v>
      </c>
      <c r="K28" s="11">
        <f>I28-J28</f>
        <v>4563</v>
      </c>
      <c r="L28" s="11">
        <f>+L29</f>
        <v>14562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f>D30</f>
        <v>0</v>
      </c>
      <c r="E29" s="11">
        <f>E30</f>
        <v>0</v>
      </c>
      <c r="F29" s="11">
        <f>F30</f>
        <v>65000</v>
      </c>
      <c r="G29" s="11">
        <f>G30</f>
        <v>19000</v>
      </c>
      <c r="H29" s="11">
        <f>H30</f>
        <v>19000</v>
      </c>
      <c r="I29" s="11">
        <f>I30</f>
        <v>19000</v>
      </c>
      <c r="J29" s="11">
        <f>J30</f>
        <v>14437</v>
      </c>
      <c r="K29" s="11">
        <f>I29-J29</f>
        <v>4563</v>
      </c>
      <c r="L29" s="11">
        <f>L30</f>
        <v>14562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65000</v>
      </c>
      <c r="G30" s="11">
        <v>19000</v>
      </c>
      <c r="H30" s="11">
        <v>19000</v>
      </c>
      <c r="I30" s="11">
        <v>19000</v>
      </c>
      <c r="J30" s="11">
        <v>14437</v>
      </c>
      <c r="K30" s="11">
        <f>I30-J30</f>
        <v>4563</v>
      </c>
      <c r="L30" s="11">
        <v>14562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D32+D34</f>
        <v>0</v>
      </c>
      <c r="E31" s="11">
        <f>E32+E34</f>
        <v>0</v>
      </c>
      <c r="F31" s="11">
        <f>F32+F34</f>
        <v>44000</v>
      </c>
      <c r="G31" s="11">
        <f>G32+G34</f>
        <v>12000</v>
      </c>
      <c r="H31" s="11">
        <f>H32+H34</f>
        <v>12000</v>
      </c>
      <c r="I31" s="11">
        <f>I32+I34</f>
        <v>12000</v>
      </c>
      <c r="J31" s="11">
        <f>J32+J34</f>
        <v>10045</v>
      </c>
      <c r="K31" s="11">
        <f>I31-J31</f>
        <v>1955</v>
      </c>
      <c r="L31" s="11">
        <f>L32+L34</f>
        <v>38015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D33</f>
        <v>0</v>
      </c>
      <c r="E32" s="11">
        <f>E33</f>
        <v>0</v>
      </c>
      <c r="F32" s="11">
        <f>F33</f>
        <v>44000</v>
      </c>
      <c r="G32" s="11">
        <f>G33</f>
        <v>12000</v>
      </c>
      <c r="H32" s="11">
        <f>H33</f>
        <v>12000</v>
      </c>
      <c r="I32" s="11">
        <f>I33</f>
        <v>12000</v>
      </c>
      <c r="J32" s="11">
        <f>J33</f>
        <v>10045</v>
      </c>
      <c r="K32" s="11">
        <f>I32-J32</f>
        <v>1955</v>
      </c>
      <c r="L32" s="11">
        <f>L33</f>
        <v>10665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44000</v>
      </c>
      <c r="G33" s="11">
        <v>12000</v>
      </c>
      <c r="H33" s="11">
        <v>12000</v>
      </c>
      <c r="I33" s="11">
        <v>12000</v>
      </c>
      <c r="J33" s="11">
        <v>10045</v>
      </c>
      <c r="K33" s="11">
        <f>I33-J33</f>
        <v>1955</v>
      </c>
      <c r="L33" s="11">
        <v>10665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f>I34-J34</f>
        <v>0</v>
      </c>
      <c r="L34" s="11">
        <v>27350</v>
      </c>
    </row>
    <row r="35" spans="1:12" s="6" customFormat="1" ht="33" x14ac:dyDescent="0.25">
      <c r="A35" s="10" t="s">
        <v>87</v>
      </c>
      <c r="B35" s="10" t="s">
        <v>88</v>
      </c>
      <c r="C35" s="10" t="s">
        <v>89</v>
      </c>
      <c r="D35" s="11">
        <f>+D36+D38+D39</f>
        <v>0</v>
      </c>
      <c r="E35" s="11">
        <f>+E36+E38+E39</f>
        <v>0</v>
      </c>
      <c r="F35" s="11">
        <f>+F36+F38+F39</f>
        <v>1507000</v>
      </c>
      <c r="G35" s="11">
        <f>+G36+G38+G39</f>
        <v>387000</v>
      </c>
      <c r="H35" s="11">
        <f>+H36+H38+H39</f>
        <v>387000</v>
      </c>
      <c r="I35" s="11">
        <f>+I36+I38+I39</f>
        <v>387000</v>
      </c>
      <c r="J35" s="11">
        <f>+J36+J38+J39</f>
        <v>355147</v>
      </c>
      <c r="K35" s="11">
        <f>I35-J35</f>
        <v>31853</v>
      </c>
      <c r="L35" s="11">
        <f>+L36+L38+L39</f>
        <v>378924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D37</f>
        <v>0</v>
      </c>
      <c r="E36" s="11">
        <f>E37</f>
        <v>0</v>
      </c>
      <c r="F36" s="11">
        <f>F37</f>
        <v>1464000</v>
      </c>
      <c r="G36" s="11">
        <f>G37</f>
        <v>350000</v>
      </c>
      <c r="H36" s="11">
        <f>H37</f>
        <v>350000</v>
      </c>
      <c r="I36" s="11">
        <f>I37</f>
        <v>350000</v>
      </c>
      <c r="J36" s="11">
        <f>J37</f>
        <v>339887</v>
      </c>
      <c r="K36" s="11">
        <f>I36-J36</f>
        <v>10113</v>
      </c>
      <c r="L36" s="11">
        <f>L37</f>
        <v>363664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1464000</v>
      </c>
      <c r="G37" s="11">
        <v>350000</v>
      </c>
      <c r="H37" s="11">
        <v>350000</v>
      </c>
      <c r="I37" s="11">
        <v>350000</v>
      </c>
      <c r="J37" s="11">
        <v>339887</v>
      </c>
      <c r="K37" s="11">
        <f>I37-J37</f>
        <v>10113</v>
      </c>
      <c r="L37" s="11">
        <v>363664</v>
      </c>
    </row>
    <row r="38" spans="1:12" s="6" customFormat="1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6000</v>
      </c>
      <c r="G38" s="11">
        <v>0</v>
      </c>
      <c r="H38" s="11">
        <v>0</v>
      </c>
      <c r="I38" s="11">
        <v>0</v>
      </c>
      <c r="J38" s="11">
        <v>0</v>
      </c>
      <c r="K38" s="11">
        <f>I38-J38</f>
        <v>0</v>
      </c>
      <c r="L38" s="11">
        <v>0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f>D40</f>
        <v>0</v>
      </c>
      <c r="E39" s="11">
        <f>E40</f>
        <v>0</v>
      </c>
      <c r="F39" s="11">
        <f>F40</f>
        <v>37000</v>
      </c>
      <c r="G39" s="11">
        <f>G40</f>
        <v>37000</v>
      </c>
      <c r="H39" s="11">
        <f>H40</f>
        <v>37000</v>
      </c>
      <c r="I39" s="11">
        <f>I40</f>
        <v>37000</v>
      </c>
      <c r="J39" s="11">
        <f>J40</f>
        <v>15260</v>
      </c>
      <c r="K39" s="11">
        <f>I39-J39</f>
        <v>21740</v>
      </c>
      <c r="L39" s="11">
        <f>L40</f>
        <v>15260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37000</v>
      </c>
      <c r="G40" s="11">
        <v>37000</v>
      </c>
      <c r="H40" s="11">
        <v>37000</v>
      </c>
      <c r="I40" s="11">
        <v>37000</v>
      </c>
      <c r="J40" s="11">
        <v>15260</v>
      </c>
      <c r="K40" s="11">
        <f>I40-J40</f>
        <v>21740</v>
      </c>
      <c r="L40" s="11">
        <v>15260</v>
      </c>
    </row>
    <row r="41" spans="1:12" s="6" customFormat="1" ht="33" x14ac:dyDescent="0.25">
      <c r="A41" s="10" t="s">
        <v>105</v>
      </c>
      <c r="B41" s="10" t="s">
        <v>106</v>
      </c>
      <c r="C41" s="10" t="s">
        <v>107</v>
      </c>
      <c r="D41" s="11">
        <f>D42+D46</f>
        <v>900000</v>
      </c>
      <c r="E41" s="11">
        <f>E42+E46</f>
        <v>500000</v>
      </c>
      <c r="F41" s="11">
        <f>F42+F46</f>
        <v>1244000</v>
      </c>
      <c r="G41" s="11">
        <f>G42+G46</f>
        <v>608000</v>
      </c>
      <c r="H41" s="11">
        <f>H42+H46</f>
        <v>608000</v>
      </c>
      <c r="I41" s="11">
        <f>I42+I46</f>
        <v>608000</v>
      </c>
      <c r="J41" s="11">
        <f>J42+J46</f>
        <v>215115</v>
      </c>
      <c r="K41" s="11">
        <f>I41-J41</f>
        <v>392885</v>
      </c>
      <c r="L41" s="11">
        <f>L42+L46</f>
        <v>77959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f>+D43+D45</f>
        <v>850000</v>
      </c>
      <c r="E42" s="11">
        <f>+E43+E45</f>
        <v>450000</v>
      </c>
      <c r="F42" s="11">
        <f>+F43+F45</f>
        <v>1009000</v>
      </c>
      <c r="G42" s="11">
        <f>+G43+G45</f>
        <v>493000</v>
      </c>
      <c r="H42" s="11">
        <f>+H43+H45</f>
        <v>493000</v>
      </c>
      <c r="I42" s="11">
        <f>+I43+I45</f>
        <v>493000</v>
      </c>
      <c r="J42" s="11">
        <f>+J43+J45</f>
        <v>190660</v>
      </c>
      <c r="K42" s="11">
        <f>I42-J42</f>
        <v>302340</v>
      </c>
      <c r="L42" s="11">
        <f>+L43+L45</f>
        <v>63799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D44</f>
        <v>750000</v>
      </c>
      <c r="E43" s="11">
        <f>E44</f>
        <v>450000</v>
      </c>
      <c r="F43" s="11">
        <f>F44</f>
        <v>777650</v>
      </c>
      <c r="G43" s="11">
        <f>G44</f>
        <v>461650</v>
      </c>
      <c r="H43" s="11">
        <f>H44</f>
        <v>461650</v>
      </c>
      <c r="I43" s="11">
        <f>I44</f>
        <v>461650</v>
      </c>
      <c r="J43" s="11">
        <f>J44</f>
        <v>171105</v>
      </c>
      <c r="K43" s="11">
        <f>I43-J43</f>
        <v>290545</v>
      </c>
      <c r="L43" s="11">
        <f>L44</f>
        <v>54815</v>
      </c>
    </row>
    <row r="44" spans="1:12" s="6" customFormat="1" x14ac:dyDescent="0.25">
      <c r="A44" s="10" t="s">
        <v>114</v>
      </c>
      <c r="B44" s="10" t="s">
        <v>115</v>
      </c>
      <c r="C44" s="10" t="s">
        <v>116</v>
      </c>
      <c r="D44" s="11">
        <v>750000</v>
      </c>
      <c r="E44" s="11">
        <v>450000</v>
      </c>
      <c r="F44" s="11">
        <v>777650</v>
      </c>
      <c r="G44" s="11">
        <v>461650</v>
      </c>
      <c r="H44" s="11">
        <v>461650</v>
      </c>
      <c r="I44" s="11">
        <v>461650</v>
      </c>
      <c r="J44" s="11">
        <v>171105</v>
      </c>
      <c r="K44" s="11">
        <f>I44-J44</f>
        <v>290545</v>
      </c>
      <c r="L44" s="11">
        <v>54815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100000</v>
      </c>
      <c r="E45" s="11">
        <v>0</v>
      </c>
      <c r="F45" s="11">
        <v>231350</v>
      </c>
      <c r="G45" s="11">
        <v>31350</v>
      </c>
      <c r="H45" s="11">
        <v>31350</v>
      </c>
      <c r="I45" s="11">
        <v>31350</v>
      </c>
      <c r="J45" s="11">
        <v>19555</v>
      </c>
      <c r="K45" s="11">
        <f>I45-J45</f>
        <v>11795</v>
      </c>
      <c r="L45" s="11">
        <v>8984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+D47+D49</f>
        <v>50000</v>
      </c>
      <c r="E46" s="11">
        <f>+E47+E49</f>
        <v>50000</v>
      </c>
      <c r="F46" s="11">
        <f>+F47+F49</f>
        <v>235000</v>
      </c>
      <c r="G46" s="11">
        <f>+G47+G49</f>
        <v>115000</v>
      </c>
      <c r="H46" s="11">
        <f>+H47+H49</f>
        <v>115000</v>
      </c>
      <c r="I46" s="11">
        <f>+I47+I49</f>
        <v>115000</v>
      </c>
      <c r="J46" s="11">
        <f>+J47+J49</f>
        <v>24455</v>
      </c>
      <c r="K46" s="11">
        <f>I46-J46</f>
        <v>90545</v>
      </c>
      <c r="L46" s="11">
        <f>+L47+L49</f>
        <v>14160</v>
      </c>
    </row>
    <row r="47" spans="1:12" s="6" customFormat="1" ht="22.5" x14ac:dyDescent="0.25">
      <c r="A47" s="10" t="s">
        <v>123</v>
      </c>
      <c r="B47" s="10" t="s">
        <v>124</v>
      </c>
      <c r="C47" s="10" t="s">
        <v>125</v>
      </c>
      <c r="D47" s="11">
        <f>D48</f>
        <v>0</v>
      </c>
      <c r="E47" s="11">
        <f>E48</f>
        <v>0</v>
      </c>
      <c r="F47" s="11">
        <f>F48</f>
        <v>185000</v>
      </c>
      <c r="G47" s="11">
        <f>G48</f>
        <v>65000</v>
      </c>
      <c r="H47" s="11">
        <f>H48</f>
        <v>65000</v>
      </c>
      <c r="I47" s="11">
        <f>I48</f>
        <v>65000</v>
      </c>
      <c r="J47" s="11">
        <f>J48</f>
        <v>24455</v>
      </c>
      <c r="K47" s="11">
        <f>I47-J47</f>
        <v>40545</v>
      </c>
      <c r="L47" s="11">
        <f>L48</f>
        <v>14160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0</v>
      </c>
      <c r="E48" s="11">
        <v>0</v>
      </c>
      <c r="F48" s="11">
        <v>185000</v>
      </c>
      <c r="G48" s="11">
        <v>65000</v>
      </c>
      <c r="H48" s="11">
        <v>65000</v>
      </c>
      <c r="I48" s="11">
        <v>65000</v>
      </c>
      <c r="J48" s="11">
        <v>24455</v>
      </c>
      <c r="K48" s="11">
        <f>I48-J48</f>
        <v>40545</v>
      </c>
      <c r="L48" s="11">
        <v>14160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50000</v>
      </c>
      <c r="E49" s="11">
        <v>50000</v>
      </c>
      <c r="F49" s="11">
        <v>50000</v>
      </c>
      <c r="G49" s="11">
        <v>50000</v>
      </c>
      <c r="H49" s="11">
        <v>50000</v>
      </c>
      <c r="I49" s="11">
        <v>50000</v>
      </c>
      <c r="J49" s="11">
        <v>0</v>
      </c>
      <c r="K49" s="11">
        <f>I49-J49</f>
        <v>50000</v>
      </c>
      <c r="L49" s="11">
        <v>0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f>+D51</f>
        <v>511000</v>
      </c>
      <c r="E50" s="11">
        <f>+E51</f>
        <v>0</v>
      </c>
      <c r="F50" s="11">
        <f>+F51</f>
        <v>691000</v>
      </c>
      <c r="G50" s="11">
        <f>+G51</f>
        <v>120000</v>
      </c>
      <c r="H50" s="11">
        <f>+H51</f>
        <v>120000</v>
      </c>
      <c r="I50" s="11">
        <f>+I51</f>
        <v>120000</v>
      </c>
      <c r="J50" s="11">
        <f>+J51</f>
        <v>97323</v>
      </c>
      <c r="K50" s="11">
        <f>I50-J50</f>
        <v>22677</v>
      </c>
      <c r="L50" s="11">
        <f>+L51</f>
        <v>2252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D52</f>
        <v>511000</v>
      </c>
      <c r="E51" s="11">
        <f>E52</f>
        <v>0</v>
      </c>
      <c r="F51" s="11">
        <f>F52</f>
        <v>691000</v>
      </c>
      <c r="G51" s="11">
        <f>G52</f>
        <v>120000</v>
      </c>
      <c r="H51" s="11">
        <f>H52</f>
        <v>120000</v>
      </c>
      <c r="I51" s="11">
        <f>I52</f>
        <v>120000</v>
      </c>
      <c r="J51" s="11">
        <f>J52</f>
        <v>97323</v>
      </c>
      <c r="K51" s="11">
        <f>I51-J51</f>
        <v>22677</v>
      </c>
      <c r="L51" s="11">
        <f>L52</f>
        <v>2252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D53</f>
        <v>511000</v>
      </c>
      <c r="E52" s="11">
        <f>E53</f>
        <v>0</v>
      </c>
      <c r="F52" s="11">
        <f>F53</f>
        <v>691000</v>
      </c>
      <c r="G52" s="11">
        <f>G53</f>
        <v>120000</v>
      </c>
      <c r="H52" s="11">
        <f>H53</f>
        <v>120000</v>
      </c>
      <c r="I52" s="11">
        <f>I53</f>
        <v>120000</v>
      </c>
      <c r="J52" s="11">
        <f>J53</f>
        <v>97323</v>
      </c>
      <c r="K52" s="11">
        <f>I52-J52</f>
        <v>22677</v>
      </c>
      <c r="L52" s="11">
        <f>L53</f>
        <v>2252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511000</v>
      </c>
      <c r="E53" s="11">
        <v>0</v>
      </c>
      <c r="F53" s="11">
        <v>691000</v>
      </c>
      <c r="G53" s="11">
        <v>120000</v>
      </c>
      <c r="H53" s="11">
        <v>120000</v>
      </c>
      <c r="I53" s="11">
        <v>120000</v>
      </c>
      <c r="J53" s="11">
        <v>97323</v>
      </c>
      <c r="K53" s="11">
        <f>I53-J53</f>
        <v>22677</v>
      </c>
      <c r="L53" s="11">
        <v>2252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74778</v>
      </c>
      <c r="K54" s="11">
        <f>I54-J54</f>
        <v>-74778</v>
      </c>
      <c r="L54" s="11">
        <v>0</v>
      </c>
    </row>
    <row r="55" spans="1:12" s="6" customFormat="1" x14ac:dyDescent="0.25">
      <c r="A55" s="10" t="s">
        <v>147</v>
      </c>
      <c r="B55" s="10" t="s">
        <v>148</v>
      </c>
      <c r="C55" s="10" t="s">
        <v>149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74778</v>
      </c>
      <c r="K55" s="11">
        <f>I55-J55</f>
        <v>-74778</v>
      </c>
      <c r="L55" s="11">
        <v>0</v>
      </c>
    </row>
    <row r="56" spans="1:12" s="6" customFormat="1" x14ac:dyDescent="0.25">
      <c r="A56" s="10" t="s">
        <v>150</v>
      </c>
      <c r="B56" s="10" t="s">
        <v>151</v>
      </c>
      <c r="C56" s="10" t="s">
        <v>152</v>
      </c>
      <c r="D56" s="11"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74628</v>
      </c>
      <c r="K56" s="11">
        <f>I56-J56</f>
        <v>-74628</v>
      </c>
      <c r="L56" s="11">
        <v>0</v>
      </c>
    </row>
    <row r="57" spans="1:12" s="6" customFormat="1" x14ac:dyDescent="0.25">
      <c r="A57" s="10" t="s">
        <v>153</v>
      </c>
      <c r="B57" s="10" t="s">
        <v>154</v>
      </c>
      <c r="C57" s="10" t="s">
        <v>155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150</v>
      </c>
      <c r="K57" s="11">
        <f>I57-J57</f>
        <v>-150</v>
      </c>
      <c r="L57" s="11">
        <v>0</v>
      </c>
    </row>
    <row r="58" spans="1:12" s="6" customFormat="1" x14ac:dyDescent="0.25">
      <c r="A58" s="8"/>
      <c r="B58" s="8"/>
      <c r="C58" s="8"/>
      <c r="D58" s="9"/>
      <c r="E58" s="9"/>
      <c r="F58" s="9"/>
      <c r="G58" s="9"/>
      <c r="H58" s="9"/>
      <c r="I58" s="9"/>
      <c r="J58" s="9"/>
      <c r="K58" s="9"/>
      <c r="L58" s="9"/>
    </row>
    <row r="59" spans="1:12" x14ac:dyDescent="0.25">
      <c r="A59" s="13" t="s">
        <v>156</v>
      </c>
      <c r="B59" s="13"/>
      <c r="C59" s="13"/>
      <c r="D59" s="13"/>
      <c r="E59" s="13" t="s">
        <v>157</v>
      </c>
      <c r="F59" s="13"/>
      <c r="G59" s="13"/>
      <c r="H59" s="13"/>
      <c r="I59" s="13" t="s">
        <v>158</v>
      </c>
      <c r="J59" s="13"/>
      <c r="K59" s="13"/>
      <c r="L59" s="13"/>
    </row>
    <row r="60" spans="1:12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</row>
    <row r="117" spans="1:20" x14ac:dyDescent="0.25">
      <c r="A117" s="12"/>
      <c r="B117" s="12"/>
      <c r="C117" s="12"/>
      <c r="D117" s="12"/>
      <c r="I117" s="12"/>
      <c r="J117" s="12"/>
      <c r="K117" s="12"/>
      <c r="L117" s="12"/>
      <c r="Q117" s="12"/>
      <c r="R117" s="12"/>
      <c r="S117" s="12"/>
      <c r="T117" s="12"/>
    </row>
  </sheetData>
  <mergeCells count="24">
    <mergeCell ref="K6:K10"/>
    <mergeCell ref="L6:L10"/>
    <mergeCell ref="A59:D59"/>
    <mergeCell ref="A60:D60"/>
    <mergeCell ref="E59:H59"/>
    <mergeCell ref="E60:H60"/>
    <mergeCell ref="I59:L59"/>
    <mergeCell ref="I60:L6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2022-05-16T06:39:56Z</dcterms:created>
  <dcterms:modified xsi:type="dcterms:W3CDTF">2022-05-16T06:40:00Z</dcterms:modified>
</cp:coreProperties>
</file>