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J26" i="1"/>
  <c r="K26" i="1"/>
  <c r="K25" i="1" s="1"/>
  <c r="J27" i="1"/>
  <c r="J28" i="1"/>
  <c r="J29" i="1"/>
  <c r="J30" i="1"/>
  <c r="J31" i="1"/>
  <c r="J32" i="1"/>
  <c r="J33" i="1"/>
  <c r="J34" i="1"/>
  <c r="J35" i="1"/>
  <c r="D36" i="1"/>
  <c r="E36" i="1"/>
  <c r="F36" i="1"/>
  <c r="G36" i="1"/>
  <c r="H36" i="1"/>
  <c r="I36" i="1"/>
  <c r="J36" i="1" s="1"/>
  <c r="K36" i="1"/>
  <c r="J37" i="1"/>
  <c r="D38" i="1"/>
  <c r="E38" i="1"/>
  <c r="F38" i="1"/>
  <c r="G38" i="1"/>
  <c r="H38" i="1"/>
  <c r="I38" i="1"/>
  <c r="J38" i="1"/>
  <c r="K38" i="1"/>
  <c r="J39" i="1"/>
  <c r="J40" i="1"/>
  <c r="J41" i="1"/>
  <c r="D43" i="1"/>
  <c r="D42" i="1" s="1"/>
  <c r="E43" i="1"/>
  <c r="E42" i="1" s="1"/>
  <c r="F43" i="1"/>
  <c r="F42" i="1" s="1"/>
  <c r="G43" i="1"/>
  <c r="G42" i="1" s="1"/>
  <c r="H43" i="1"/>
  <c r="H42" i="1" s="1"/>
  <c r="J42" i="1" s="1"/>
  <c r="I43" i="1"/>
  <c r="I42" i="1" s="1"/>
  <c r="J43" i="1"/>
  <c r="K43" i="1"/>
  <c r="K42" i="1" s="1"/>
  <c r="J44" i="1"/>
  <c r="D45" i="1"/>
  <c r="E45" i="1"/>
  <c r="F45" i="1"/>
  <c r="G45" i="1"/>
  <c r="H45" i="1"/>
  <c r="I45" i="1"/>
  <c r="J45" i="1" s="1"/>
  <c r="K45" i="1"/>
  <c r="J46" i="1"/>
  <c r="D50" i="1"/>
  <c r="D49" i="1" s="1"/>
  <c r="D48" i="1" s="1"/>
  <c r="D47" i="1" s="1"/>
  <c r="E50" i="1"/>
  <c r="E49" i="1" s="1"/>
  <c r="E48" i="1" s="1"/>
  <c r="E47" i="1" s="1"/>
  <c r="F50" i="1"/>
  <c r="F49" i="1" s="1"/>
  <c r="F48" i="1" s="1"/>
  <c r="F47" i="1" s="1"/>
  <c r="G50" i="1"/>
  <c r="G49" i="1" s="1"/>
  <c r="G48" i="1" s="1"/>
  <c r="G47" i="1" s="1"/>
  <c r="H50" i="1"/>
  <c r="H49" i="1" s="1"/>
  <c r="I50" i="1"/>
  <c r="I49" i="1" s="1"/>
  <c r="I48" i="1" s="1"/>
  <c r="I47" i="1" s="1"/>
  <c r="K50" i="1"/>
  <c r="K49" i="1" s="1"/>
  <c r="K48" i="1" s="1"/>
  <c r="K47" i="1" s="1"/>
  <c r="J51" i="1"/>
  <c r="J52" i="1"/>
  <c r="J53" i="1"/>
  <c r="J54" i="1"/>
  <c r="K11" i="1" l="1"/>
  <c r="K10" i="1" s="1"/>
  <c r="K12" i="1"/>
  <c r="H12" i="1"/>
  <c r="J12" i="1" s="1"/>
  <c r="H11" i="1"/>
  <c r="J13" i="1"/>
  <c r="J25" i="1"/>
  <c r="G11" i="1"/>
  <c r="G10" i="1" s="1"/>
  <c r="G12" i="1"/>
  <c r="I11" i="1"/>
  <c r="I10" i="1" s="1"/>
  <c r="I12" i="1"/>
  <c r="F11" i="1"/>
  <c r="F10" i="1" s="1"/>
  <c r="F12" i="1"/>
  <c r="E11" i="1"/>
  <c r="E10" i="1" s="1"/>
  <c r="E12" i="1"/>
  <c r="H48" i="1"/>
  <c r="J49" i="1"/>
  <c r="D11" i="1"/>
  <c r="D10" i="1" s="1"/>
  <c r="D12" i="1"/>
  <c r="J50" i="1"/>
  <c r="J14" i="1"/>
  <c r="H47" i="1" l="1"/>
  <c r="J47" i="1" s="1"/>
  <c r="J48" i="1"/>
  <c r="J11" i="1"/>
  <c r="H10" i="1" l="1"/>
  <c r="J10" i="1" s="1"/>
</calcChain>
</file>

<file path=xl/sharedStrings.xml><?xml version="1.0" encoding="utf-8"?>
<sst xmlns="http://schemas.openxmlformats.org/spreadsheetml/2006/main" count="157" uniqueCount="156">
  <si>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</si>
  <si>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</si>
  <si>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</si>
  <si>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</si>
  <si>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</si>
  <si>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</si>
  <si>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</si>
  <si>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</si>
  <si>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</si>
  <si>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</si>
  <si>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</si>
  <si>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</si>
  <si>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</si>
  <si>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</si>
  <si>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</si>
  <si>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</si>
  <si>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</si>
  <si>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</si>
  <si>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</si>
  <si>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</si>
  <si>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</si>
  <si>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</si>
  <si>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</si>
  <si>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</si>
  <si>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</si>
  <si>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</si>
  <si>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</si>
  <si>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</si>
  <si>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</si>
  <si>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</si>
  <si>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</si>
  <si>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</si>
  <si>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</si>
  <si>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</si>
  <si>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</si>
  <si>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</si>
  <si>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</si>
  <si>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</si>
  <si>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</si>
  <si>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</si>
  <si>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</si>
  <si>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</si>
  <si>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</si>
  <si>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</si>
  <si>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</si>
  <si>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</si>
  <si>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</si>
  <si>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</si>
  <si>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</si>
  <si>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</si>
  <si>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</si>
  <si>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</si>
  <si>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</si>
  <si>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</si>
  <si>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</si>
  <si>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</si>
  <si>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</si>
  <si>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</si>
  <si>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</si>
  <si>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</si>
  <si>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</si>
  <si>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</si>
  <si>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</si>
  <si>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</si>
  <si>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</si>
  <si>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</si>
  <si>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</si>
  <si>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</si>
  <si>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</si>
  <si>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</si>
  <si>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</si>
  <si>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</si>
  <si>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</si>
  <si>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</si>
  <si>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</si>
  <si>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</si>
  <si>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</si>
  <si>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</si>
  <si>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</si>
  <si>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46</t>
  </si>
  <si>
    <t>Apa, canal si salubritate</t>
  </si>
  <si>
    <t>20.01.04</t>
  </si>
  <si>
    <t>47</t>
  </si>
  <si>
    <t>Carburanti si lubrifianti</t>
  </si>
  <si>
    <t>20.01.05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</si>
  <si>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</si>
  <si>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</si>
  <si>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</si>
  <si>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</si>
  <si>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</si>
  <si>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</si>
  <si>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</si>
  <si>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</si>
  <si>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</si>
  <si>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</si>
  <si>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</si>
  <si>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</si>
  <si>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</si>
  <si>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</si>
  <si>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</si>
  <si>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</si>
  <si>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</si>
  <si>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</si>
  <si>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</si>
  <si>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</si>
  <si>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</si>
  <si>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</si>
  <si>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</si>
  <si>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</si>
  <si>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</si>
  <si>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</si>
  <si>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</si>
  <si>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</si>
  <si>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</si>
  <si>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</si>
  <si>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</si>
  <si>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</si>
  <si>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</si>
  <si>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</si>
  <si>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</si>
  <si>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</si>
  <si>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</si>
  <si>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</si>
  <si>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</si>
  <si>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169</t>
  </si>
  <si>
    <t>TITLUL XI ALTE CHELTUIELI   (cod 59.01+59.02+59.11+59.12+59.15+59.17+59.22+59.25+59.30)</t>
  </si>
  <si>
    <t>59</t>
  </si>
  <si>
    <t>170</t>
  </si>
  <si>
    <t xml:space="preserve">Burse </t>
  </si>
  <si>
    <t>59.01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</si>
  <si>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</si>
  <si>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</si>
  <si>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</si>
  <si>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</si>
  <si>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</si>
  <si>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</si>
  <si>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</si>
  <si>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</si>
  <si>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390</t>
  </si>
  <si>
    <t>Active fixe</t>
  </si>
  <si>
    <t>71.01</t>
  </si>
  <si>
    <t>391</t>
  </si>
  <si>
    <t>Constructii</t>
  </si>
  <si>
    <t>71.01.01</t>
  </si>
  <si>
    <t>392</t>
  </si>
  <si>
    <t>Masini, echipamente si mijloace de transport</t>
  </si>
  <si>
    <t>71.01.02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</si>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</sst>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D11+D47</f>
        <v>1671380</v>
      </c>
      <c r="E10" s="11">
        <f>E11+E47</f>
        <v>1671380</v>
      </c>
      <c r="F10" s="11">
        <f>F11+F47</f>
        <v>435820</v>
      </c>
      <c r="G10" s="11">
        <f>G11+G47</f>
        <v>435820</v>
      </c>
      <c r="H10" s="11">
        <f>H11+H47</f>
        <v>435820</v>
      </c>
      <c r="I10" s="11">
        <f>I11+I47</f>
        <v>115797</v>
      </c>
      <c r="J10" s="11">
        <f>H10-I10</f>
        <v>320023</v>
      </c>
      <c r="K10" s="11">
        <f>K11+K47</f>
        <v>109793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D13+D25+D42+D45</f>
        <v>555980</v>
      </c>
      <c r="E11" s="11">
        <f>E13+E25+E42+E45</f>
        <v>555980</v>
      </c>
      <c r="F11" s="11">
        <f>F13+F25+F42+F45</f>
        <v>147020</v>
      </c>
      <c r="G11" s="11">
        <f>G13+G25+G42+G45</f>
        <v>147020</v>
      </c>
      <c r="H11" s="11">
        <f>H13+H25+H42+H45</f>
        <v>147020</v>
      </c>
      <c r="I11" s="11">
        <f>I13+I25+I42+I45</f>
        <v>115797</v>
      </c>
      <c r="J11" s="11">
        <f>H11-I11</f>
        <v>31223</v>
      </c>
      <c r="K11" s="11">
        <f>K13+K25+K42+K45</f>
        <v>106092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D13+D25+D42+D45</f>
        <v>555980</v>
      </c>
      <c r="E12" s="11">
        <f>E13+E25+E42+E45</f>
        <v>555980</v>
      </c>
      <c r="F12" s="11">
        <f>F13+F25+F42+F45</f>
        <v>147020</v>
      </c>
      <c r="G12" s="11">
        <f>G13+G25+G42+G45</f>
        <v>147020</v>
      </c>
      <c r="H12" s="11">
        <f>H13+H25+H42+H45</f>
        <v>147020</v>
      </c>
      <c r="I12" s="11">
        <f>I13+I25+I42+I45</f>
        <v>115797</v>
      </c>
      <c r="J12" s="11">
        <f>H12-I12</f>
        <v>31223</v>
      </c>
      <c r="K12" s="11">
        <f>K13+K25+K42+K45</f>
        <v>106092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D14+D19</f>
        <v>372980</v>
      </c>
      <c r="E13" s="11">
        <f>E14+E19</f>
        <v>372980</v>
      </c>
      <c r="F13" s="11">
        <f>F14+F19</f>
        <v>95020</v>
      </c>
      <c r="G13" s="11">
        <f>G14+G19</f>
        <v>95020</v>
      </c>
      <c r="H13" s="11">
        <f>H14+H19</f>
        <v>95020</v>
      </c>
      <c r="I13" s="11">
        <f>I14+I19</f>
        <v>93271</v>
      </c>
      <c r="J13" s="11">
        <f>H13-I13</f>
        <v>1749</v>
      </c>
      <c r="K13" s="11">
        <f>K14+K19</f>
        <v>87527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D15+D16+D17+D18</f>
        <v>300090</v>
      </c>
      <c r="E14" s="11">
        <f>E15+E16+E17+E18</f>
        <v>300090</v>
      </c>
      <c r="F14" s="11">
        <f>F15+F16+F17+F18</f>
        <v>77390</v>
      </c>
      <c r="G14" s="11">
        <f>G15+G16+G17+G18</f>
        <v>77390</v>
      </c>
      <c r="H14" s="11">
        <f>H15+H16+H17+H18</f>
        <v>77390</v>
      </c>
      <c r="I14" s="11">
        <f>I15+I16+I17+I18</f>
        <v>76162</v>
      </c>
      <c r="J14" s="11">
        <f>H14-I14</f>
        <v>1228</v>
      </c>
      <c r="K14" s="11">
        <f>K15+K16+K17+K18</f>
        <v>78237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249840</v>
      </c>
      <c r="E15" s="11">
        <v>249840</v>
      </c>
      <c r="F15" s="11">
        <v>65290</v>
      </c>
      <c r="G15" s="11">
        <v>65290</v>
      </c>
      <c r="H15" s="11">
        <v>65290</v>
      </c>
      <c r="I15" s="11">
        <v>64214</v>
      </c>
      <c r="J15" s="11">
        <f>H15-I15</f>
        <v>1076</v>
      </c>
      <c r="K15" s="11">
        <v>63849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7600</v>
      </c>
      <c r="E16" s="11">
        <v>7600</v>
      </c>
      <c r="F16" s="11">
        <v>1600</v>
      </c>
      <c r="G16" s="11">
        <v>1600</v>
      </c>
      <c r="H16" s="11">
        <v>1600</v>
      </c>
      <c r="I16" s="11">
        <v>1560</v>
      </c>
      <c r="J16" s="11">
        <f>H16-I16</f>
        <v>40</v>
      </c>
      <c r="K16" s="11">
        <v>1677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6150</v>
      </c>
      <c r="E17" s="11">
        <v>6150</v>
      </c>
      <c r="F17" s="11">
        <v>1500</v>
      </c>
      <c r="G17" s="11">
        <v>1500</v>
      </c>
      <c r="H17" s="11">
        <v>1500</v>
      </c>
      <c r="I17" s="11">
        <v>1495</v>
      </c>
      <c r="J17" s="11">
        <f>H17-I17</f>
        <v>5</v>
      </c>
      <c r="K17" s="11">
        <v>1545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36500</v>
      </c>
      <c r="E18" s="11">
        <v>36500</v>
      </c>
      <c r="F18" s="11">
        <v>9000</v>
      </c>
      <c r="G18" s="11">
        <v>9000</v>
      </c>
      <c r="H18" s="11">
        <v>9000</v>
      </c>
      <c r="I18" s="11">
        <v>8893</v>
      </c>
      <c r="J18" s="11">
        <f>H18-I18</f>
        <v>107</v>
      </c>
      <c r="K18" s="11">
        <v>11166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f>D20+D21+D22+D23+D24</f>
        <v>72890</v>
      </c>
      <c r="E19" s="11">
        <f>E20+E21+E22+E23+E24</f>
        <v>72890</v>
      </c>
      <c r="F19" s="11">
        <f>F20+F21+F22+F23+F24</f>
        <v>17630</v>
      </c>
      <c r="G19" s="11">
        <f>G20+G21+G22+G23+G24</f>
        <v>17630</v>
      </c>
      <c r="H19" s="11">
        <f>H20+H21+H22+H23+H24</f>
        <v>17630</v>
      </c>
      <c r="I19" s="11">
        <f>I20+I21+I22+I23+I24</f>
        <v>17109</v>
      </c>
      <c r="J19" s="11">
        <f>H19-I19</f>
        <v>521</v>
      </c>
      <c r="K19" s="11">
        <f>K20+K21+K22+K23+K24</f>
        <v>9290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49800</v>
      </c>
      <c r="E20" s="11">
        <v>49800</v>
      </c>
      <c r="F20" s="11">
        <v>12500</v>
      </c>
      <c r="G20" s="11">
        <v>12500</v>
      </c>
      <c r="H20" s="11">
        <v>12500</v>
      </c>
      <c r="I20" s="11">
        <v>12033</v>
      </c>
      <c r="J20" s="11">
        <f>H20-I20</f>
        <v>467</v>
      </c>
      <c r="K20" s="11">
        <v>4588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1590</v>
      </c>
      <c r="E21" s="11">
        <v>1590</v>
      </c>
      <c r="F21" s="11">
        <v>350</v>
      </c>
      <c r="G21" s="11">
        <v>350</v>
      </c>
      <c r="H21" s="11">
        <v>350</v>
      </c>
      <c r="I21" s="11">
        <v>348</v>
      </c>
      <c r="J21" s="11">
        <f>H21-I21</f>
        <v>2</v>
      </c>
      <c r="K21" s="11">
        <v>367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17900</v>
      </c>
      <c r="E22" s="11">
        <v>17900</v>
      </c>
      <c r="F22" s="11">
        <v>4000</v>
      </c>
      <c r="G22" s="11">
        <v>4000</v>
      </c>
      <c r="H22" s="11">
        <v>4000</v>
      </c>
      <c r="I22" s="11">
        <v>3960</v>
      </c>
      <c r="J22" s="11">
        <f>H22-I22</f>
        <v>40</v>
      </c>
      <c r="K22" s="11">
        <v>4207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v>630</v>
      </c>
      <c r="E23" s="11">
        <v>630</v>
      </c>
      <c r="F23" s="11">
        <v>130</v>
      </c>
      <c r="G23" s="11">
        <v>130</v>
      </c>
      <c r="H23" s="11">
        <v>130</v>
      </c>
      <c r="I23" s="11">
        <v>121</v>
      </c>
      <c r="J23" s="11">
        <f>H23-I23</f>
        <v>9</v>
      </c>
      <c r="K23" s="11">
        <v>128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2970</v>
      </c>
      <c r="E24" s="11">
        <v>2970</v>
      </c>
      <c r="F24" s="11">
        <v>650</v>
      </c>
      <c r="G24" s="11">
        <v>650</v>
      </c>
      <c r="H24" s="11">
        <v>650</v>
      </c>
      <c r="I24" s="11">
        <v>647</v>
      </c>
      <c r="J24" s="11">
        <f>H24-I24</f>
        <v>3</v>
      </c>
      <c r="K24" s="11">
        <v>0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D26+D36+D38+D40+D41</f>
        <v>157000</v>
      </c>
      <c r="E25" s="11">
        <f>E26+E36+E38+E40+E41</f>
        <v>157000</v>
      </c>
      <c r="F25" s="11">
        <f>F26+F36+F38+F40+F41</f>
        <v>50000</v>
      </c>
      <c r="G25" s="11">
        <f>G26+G36+G38+G40+G41</f>
        <v>50000</v>
      </c>
      <c r="H25" s="11">
        <f>H26+H36+H38+H40+H41</f>
        <v>50000</v>
      </c>
      <c r="I25" s="11">
        <f>I26+I36+I38+I40+I41</f>
        <v>22526</v>
      </c>
      <c r="J25" s="11">
        <f>H25-I25</f>
        <v>27474</v>
      </c>
      <c r="K25" s="11">
        <f>K26+K36+K38+K40+K41</f>
        <v>18565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f>D27+D28+D29+D30+D31+D32+D33+D34+D35</f>
        <v>138500</v>
      </c>
      <c r="E26" s="11">
        <f>E27+E28+E29+E30+E31+E32+E33+E34+E35</f>
        <v>138500</v>
      </c>
      <c r="F26" s="11">
        <f>F27+F28+F29+F30+F31+F32+F33+F34+F35</f>
        <v>43500</v>
      </c>
      <c r="G26" s="11">
        <f>G27+G28+G29+G30+G31+G32+G33+G34+G35</f>
        <v>43500</v>
      </c>
      <c r="H26" s="11">
        <f>H27+H28+H29+H30+H31+H32+H33+H34+H35</f>
        <v>43500</v>
      </c>
      <c r="I26" s="11">
        <f>I27+I28+I29+I30+I31+I32+I33+I34+I35</f>
        <v>19756</v>
      </c>
      <c r="J26" s="11">
        <f>H26-I26</f>
        <v>23744</v>
      </c>
      <c r="K26" s="11">
        <f>K27+K28+K29+K30+K31+K32+K33+K34+K35</f>
        <v>14228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9000</v>
      </c>
      <c r="E27" s="11">
        <v>9000</v>
      </c>
      <c r="F27" s="11">
        <v>5000</v>
      </c>
      <c r="G27" s="11">
        <v>5000</v>
      </c>
      <c r="H27" s="11">
        <v>5000</v>
      </c>
      <c r="I27" s="11">
        <v>3233</v>
      </c>
      <c r="J27" s="11">
        <f>H27-I27</f>
        <v>1767</v>
      </c>
      <c r="K27" s="11">
        <v>1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4000</v>
      </c>
      <c r="E28" s="11">
        <v>4000</v>
      </c>
      <c r="F28" s="11">
        <v>1000</v>
      </c>
      <c r="G28" s="11">
        <v>1000</v>
      </c>
      <c r="H28" s="11">
        <v>1000</v>
      </c>
      <c r="I28" s="11">
        <v>750</v>
      </c>
      <c r="J28" s="11">
        <f>H28-I28</f>
        <v>250</v>
      </c>
      <c r="K28" s="11">
        <v>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24000</v>
      </c>
      <c r="E29" s="11">
        <v>24000</v>
      </c>
      <c r="F29" s="11">
        <v>5000</v>
      </c>
      <c r="G29" s="11">
        <v>5000</v>
      </c>
      <c r="H29" s="11">
        <v>5000</v>
      </c>
      <c r="I29" s="11">
        <v>3387</v>
      </c>
      <c r="J29" s="11">
        <f>H29-I29</f>
        <v>1613</v>
      </c>
      <c r="K29" s="11">
        <v>3387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5000</v>
      </c>
      <c r="E30" s="11">
        <v>5000</v>
      </c>
      <c r="F30" s="11">
        <v>1500</v>
      </c>
      <c r="G30" s="11">
        <v>1500</v>
      </c>
      <c r="H30" s="11">
        <v>1500</v>
      </c>
      <c r="I30" s="11">
        <v>876</v>
      </c>
      <c r="J30" s="11">
        <f>H30-I30</f>
        <v>624</v>
      </c>
      <c r="K30" s="11">
        <v>876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1000</v>
      </c>
      <c r="E31" s="11">
        <v>1000</v>
      </c>
      <c r="F31" s="11">
        <v>500</v>
      </c>
      <c r="G31" s="11">
        <v>500</v>
      </c>
      <c r="H31" s="11">
        <v>500</v>
      </c>
      <c r="I31" s="11">
        <v>295</v>
      </c>
      <c r="J31" s="11">
        <f>H31-I31</f>
        <v>205</v>
      </c>
      <c r="K31" s="11">
        <v>1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60000</v>
      </c>
      <c r="E32" s="11">
        <v>60000</v>
      </c>
      <c r="F32" s="11">
        <v>20000</v>
      </c>
      <c r="G32" s="11">
        <v>20000</v>
      </c>
      <c r="H32" s="11">
        <v>20000</v>
      </c>
      <c r="I32" s="11">
        <v>5692</v>
      </c>
      <c r="J32" s="11">
        <f>H32-I32</f>
        <v>14308</v>
      </c>
      <c r="K32" s="11">
        <v>5692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8200</v>
      </c>
      <c r="E33" s="11">
        <v>8200</v>
      </c>
      <c r="F33" s="11">
        <v>3000</v>
      </c>
      <c r="G33" s="11">
        <v>3000</v>
      </c>
      <c r="H33" s="11">
        <v>3000</v>
      </c>
      <c r="I33" s="11">
        <v>2223</v>
      </c>
      <c r="J33" s="11">
        <f>H33-I33</f>
        <v>777</v>
      </c>
      <c r="K33" s="11">
        <v>2223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v>6300</v>
      </c>
      <c r="E34" s="11">
        <v>6300</v>
      </c>
      <c r="F34" s="11">
        <v>3000</v>
      </c>
      <c r="G34" s="11">
        <v>3000</v>
      </c>
      <c r="H34" s="11">
        <v>3000</v>
      </c>
      <c r="I34" s="11">
        <v>1785</v>
      </c>
      <c r="J34" s="11">
        <f>H34-I34</f>
        <v>1215</v>
      </c>
      <c r="K34" s="11">
        <v>1785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v>21000</v>
      </c>
      <c r="E35" s="11">
        <v>21000</v>
      </c>
      <c r="F35" s="11">
        <v>4500</v>
      </c>
      <c r="G35" s="11">
        <v>4500</v>
      </c>
      <c r="H35" s="11">
        <v>4500</v>
      </c>
      <c r="I35" s="11">
        <v>1515</v>
      </c>
      <c r="J35" s="11">
        <f>H35-I35</f>
        <v>2985</v>
      </c>
      <c r="K35" s="11">
        <v>263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+D37</f>
        <v>7000</v>
      </c>
      <c r="E36" s="11">
        <f>+E37</f>
        <v>7000</v>
      </c>
      <c r="F36" s="11">
        <f>+F37</f>
        <v>1000</v>
      </c>
      <c r="G36" s="11">
        <f>+G37</f>
        <v>1000</v>
      </c>
      <c r="H36" s="11">
        <f>+H37</f>
        <v>1000</v>
      </c>
      <c r="I36" s="11">
        <f>+I37</f>
        <v>79</v>
      </c>
      <c r="J36" s="11">
        <f>H36-I36</f>
        <v>921</v>
      </c>
      <c r="K36" s="11">
        <f>+K37</f>
        <v>1646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7000</v>
      </c>
      <c r="E37" s="11">
        <v>7000</v>
      </c>
      <c r="F37" s="11">
        <v>1000</v>
      </c>
      <c r="G37" s="11">
        <v>1000</v>
      </c>
      <c r="H37" s="11">
        <v>1000</v>
      </c>
      <c r="I37" s="11">
        <v>79</v>
      </c>
      <c r="J37" s="11">
        <f>H37-I37</f>
        <v>921</v>
      </c>
      <c r="K37" s="11">
        <v>1646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D39</f>
        <v>5500</v>
      </c>
      <c r="E38" s="11">
        <f>E39</f>
        <v>5500</v>
      </c>
      <c r="F38" s="11">
        <f>F39</f>
        <v>2500</v>
      </c>
      <c r="G38" s="11">
        <f>G39</f>
        <v>2500</v>
      </c>
      <c r="H38" s="11">
        <f>H39</f>
        <v>2500</v>
      </c>
      <c r="I38" s="11">
        <f>I39</f>
        <v>1801</v>
      </c>
      <c r="J38" s="11">
        <f>H38-I38</f>
        <v>699</v>
      </c>
      <c r="K38" s="11">
        <f>K39</f>
        <v>1801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5500</v>
      </c>
      <c r="E39" s="11">
        <v>5500</v>
      </c>
      <c r="F39" s="11">
        <v>2500</v>
      </c>
      <c r="G39" s="11">
        <v>2500</v>
      </c>
      <c r="H39" s="11">
        <v>2500</v>
      </c>
      <c r="I39" s="11">
        <v>1801</v>
      </c>
      <c r="J39" s="11">
        <f>H39-I39</f>
        <v>699</v>
      </c>
      <c r="K39" s="11">
        <v>1801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1000</v>
      </c>
      <c r="E40" s="11">
        <v>1000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0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5000</v>
      </c>
      <c r="E41" s="11">
        <v>5000</v>
      </c>
      <c r="F41" s="11">
        <v>3000</v>
      </c>
      <c r="G41" s="11">
        <v>3000</v>
      </c>
      <c r="H41" s="11">
        <v>3000</v>
      </c>
      <c r="I41" s="11">
        <v>890</v>
      </c>
      <c r="J41" s="11">
        <f>H41-I41</f>
        <v>2110</v>
      </c>
      <c r="K41" s="11">
        <v>890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f>+D43</f>
        <v>16000</v>
      </c>
      <c r="E42" s="11">
        <f>+E43</f>
        <v>16000</v>
      </c>
      <c r="F42" s="11">
        <f>+F43</f>
        <v>0</v>
      </c>
      <c r="G42" s="11">
        <f>+G43</f>
        <v>0</v>
      </c>
      <c r="H42" s="11">
        <f>+H43</f>
        <v>0</v>
      </c>
      <c r="I42" s="11">
        <f>+I43</f>
        <v>0</v>
      </c>
      <c r="J42" s="11">
        <f>H42-I42</f>
        <v>0</v>
      </c>
      <c r="K42" s="11">
        <f>+K43</f>
        <v>0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f>D44</f>
        <v>16000</v>
      </c>
      <c r="E43" s="11">
        <f>E44</f>
        <v>16000</v>
      </c>
      <c r="F43" s="11">
        <f>F44</f>
        <v>0</v>
      </c>
      <c r="G43" s="11">
        <f>G44</f>
        <v>0</v>
      </c>
      <c r="H43" s="11">
        <f>H44</f>
        <v>0</v>
      </c>
      <c r="I43" s="11">
        <f>I44</f>
        <v>0</v>
      </c>
      <c r="J43" s="11">
        <f>H43-I43</f>
        <v>0</v>
      </c>
      <c r="K43" s="11">
        <f>K44</f>
        <v>0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16000</v>
      </c>
      <c r="E44" s="11">
        <v>16000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0</v>
      </c>
    </row>
    <row r="45" spans="1:11" s="6" customFormat="1" ht="33" x14ac:dyDescent="0.25">
      <c r="A45" s="10" t="s">
        <v>124</v>
      </c>
      <c r="B45" s="10" t="s">
        <v>125</v>
      </c>
      <c r="C45" s="10" t="s">
        <v>126</v>
      </c>
      <c r="D45" s="11">
        <f>D46</f>
        <v>10000</v>
      </c>
      <c r="E45" s="11">
        <f>E46</f>
        <v>10000</v>
      </c>
      <c r="F45" s="11">
        <f>F46</f>
        <v>2000</v>
      </c>
      <c r="G45" s="11">
        <f>G46</f>
        <v>2000</v>
      </c>
      <c r="H45" s="11">
        <f>H46</f>
        <v>2000</v>
      </c>
      <c r="I45" s="11">
        <f>I46</f>
        <v>0</v>
      </c>
      <c r="J45" s="11">
        <f>H45-I45</f>
        <v>2000</v>
      </c>
      <c r="K45" s="11">
        <f>K46</f>
        <v>0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10000</v>
      </c>
      <c r="E46" s="11">
        <v>10000</v>
      </c>
      <c r="F46" s="11">
        <v>2000</v>
      </c>
      <c r="G46" s="11">
        <v>2000</v>
      </c>
      <c r="H46" s="11">
        <v>2000</v>
      </c>
      <c r="I46" s="11">
        <v>0</v>
      </c>
      <c r="J46" s="11">
        <f>H46-I46</f>
        <v>2000</v>
      </c>
      <c r="K46" s="11">
        <v>0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+D48</f>
        <v>1115400</v>
      </c>
      <c r="E47" s="11">
        <f>+E48</f>
        <v>1115400</v>
      </c>
      <c r="F47" s="11">
        <f>+F48</f>
        <v>288800</v>
      </c>
      <c r="G47" s="11">
        <f>+G48</f>
        <v>288800</v>
      </c>
      <c r="H47" s="11">
        <f>+H48</f>
        <v>288800</v>
      </c>
      <c r="I47" s="11">
        <f>+I48</f>
        <v>0</v>
      </c>
      <c r="J47" s="11">
        <f>H47-I47</f>
        <v>288800</v>
      </c>
      <c r="K47" s="11">
        <f>+K48</f>
        <v>3701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f>D49</f>
        <v>1115400</v>
      </c>
      <c r="E48" s="11">
        <f>E49</f>
        <v>1115400</v>
      </c>
      <c r="F48" s="11">
        <f>F49</f>
        <v>288800</v>
      </c>
      <c r="G48" s="11">
        <f>G49</f>
        <v>288800</v>
      </c>
      <c r="H48" s="11">
        <f>H49</f>
        <v>288800</v>
      </c>
      <c r="I48" s="11">
        <f>I49</f>
        <v>0</v>
      </c>
      <c r="J48" s="11">
        <f>H48-I48</f>
        <v>288800</v>
      </c>
      <c r="K48" s="11">
        <f>K49</f>
        <v>3701</v>
      </c>
    </row>
    <row r="49" spans="1:12" s="6" customFormat="1" ht="22.5" x14ac:dyDescent="0.25">
      <c r="A49" s="10" t="s">
        <v>136</v>
      </c>
      <c r="B49" s="10" t="s">
        <v>137</v>
      </c>
      <c r="C49" s="10" t="s">
        <v>109</v>
      </c>
      <c r="D49" s="11">
        <f>D50</f>
        <v>1115400</v>
      </c>
      <c r="E49" s="11">
        <f>E50</f>
        <v>1115400</v>
      </c>
      <c r="F49" s="11">
        <f>F50</f>
        <v>288800</v>
      </c>
      <c r="G49" s="11">
        <f>G50</f>
        <v>288800</v>
      </c>
      <c r="H49" s="11">
        <f>H50</f>
        <v>288800</v>
      </c>
      <c r="I49" s="11">
        <f>I50</f>
        <v>0</v>
      </c>
      <c r="J49" s="11">
        <f>H49-I49</f>
        <v>288800</v>
      </c>
      <c r="K49" s="11">
        <f>K50</f>
        <v>3701</v>
      </c>
    </row>
    <row r="50" spans="1:12" s="6" customFormat="1" x14ac:dyDescent="0.25">
      <c r="A50" s="10" t="s">
        <v>138</v>
      </c>
      <c r="B50" s="10" t="s">
        <v>139</v>
      </c>
      <c r="C50" s="10" t="s">
        <v>140</v>
      </c>
      <c r="D50" s="11">
        <f>D51+D52+D53+D54</f>
        <v>1115400</v>
      </c>
      <c r="E50" s="11">
        <f>E51+E52+E53+E54</f>
        <v>1115400</v>
      </c>
      <c r="F50" s="11">
        <f>F51+F52+F53+F54</f>
        <v>288800</v>
      </c>
      <c r="G50" s="11">
        <f>G51+G52+G53+G54</f>
        <v>288800</v>
      </c>
      <c r="H50" s="11">
        <f>H51+H52+H53+H54</f>
        <v>288800</v>
      </c>
      <c r="I50" s="11">
        <f>I51+I52+I53+I54</f>
        <v>0</v>
      </c>
      <c r="J50" s="11">
        <f>H50-I50</f>
        <v>288800</v>
      </c>
      <c r="K50" s="11">
        <f>K51+K52+K53+K54</f>
        <v>3701</v>
      </c>
    </row>
    <row r="51" spans="1:12" s="6" customFormat="1" x14ac:dyDescent="0.25">
      <c r="A51" s="10" t="s">
        <v>141</v>
      </c>
      <c r="B51" s="10" t="s">
        <v>142</v>
      </c>
      <c r="C51" s="10" t="s">
        <v>143</v>
      </c>
      <c r="D51" s="11">
        <v>288900</v>
      </c>
      <c r="E51" s="11">
        <v>288900</v>
      </c>
      <c r="F51" s="11">
        <v>73000</v>
      </c>
      <c r="G51" s="11">
        <v>73000</v>
      </c>
      <c r="H51" s="11">
        <v>73000</v>
      </c>
      <c r="I51" s="11">
        <v>0</v>
      </c>
      <c r="J51" s="11">
        <f>H51-I51</f>
        <v>73000</v>
      </c>
      <c r="K51" s="11">
        <v>176</v>
      </c>
    </row>
    <row r="52" spans="1:12" s="6" customFormat="1" x14ac:dyDescent="0.25">
      <c r="A52" s="10" t="s">
        <v>144</v>
      </c>
      <c r="B52" s="10" t="s">
        <v>145</v>
      </c>
      <c r="C52" s="10" t="s">
        <v>146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685</v>
      </c>
    </row>
    <row r="53" spans="1:12" s="6" customFormat="1" ht="22.5" x14ac:dyDescent="0.25">
      <c r="A53" s="10" t="s">
        <v>147</v>
      </c>
      <c r="B53" s="10" t="s">
        <v>148</v>
      </c>
      <c r="C53" s="10" t="s">
        <v>149</v>
      </c>
      <c r="D53" s="11">
        <v>171500</v>
      </c>
      <c r="E53" s="11">
        <v>171500</v>
      </c>
      <c r="F53" s="11">
        <v>52000</v>
      </c>
      <c r="G53" s="11">
        <v>52000</v>
      </c>
      <c r="H53" s="11">
        <v>52000</v>
      </c>
      <c r="I53" s="11">
        <v>0</v>
      </c>
      <c r="J53" s="11">
        <f>H53-I53</f>
        <v>52000</v>
      </c>
      <c r="K53" s="11">
        <v>924</v>
      </c>
    </row>
    <row r="54" spans="1:12" s="6" customFormat="1" x14ac:dyDescent="0.25">
      <c r="A54" s="10" t="s">
        <v>150</v>
      </c>
      <c r="B54" s="10" t="s">
        <v>151</v>
      </c>
      <c r="C54" s="10" t="s">
        <v>152</v>
      </c>
      <c r="D54" s="11">
        <v>655000</v>
      </c>
      <c r="E54" s="11">
        <v>655000</v>
      </c>
      <c r="F54" s="11">
        <v>163800</v>
      </c>
      <c r="G54" s="11">
        <v>163800</v>
      </c>
      <c r="H54" s="11">
        <v>163800</v>
      </c>
      <c r="I54" s="11">
        <v>0</v>
      </c>
      <c r="J54" s="11">
        <f>H54-I54</f>
        <v>163800</v>
      </c>
      <c r="K54" s="11">
        <v>1916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</row>
    <row r="56" spans="1:12" x14ac:dyDescent="0.25">
      <c r="A56" s="13" t="s">
        <v>153</v>
      </c>
      <c r="B56" s="13"/>
      <c r="C56" s="13"/>
      <c r="D56" s="13"/>
      <c r="E56" s="13" t="s">
        <v>154</v>
      </c>
      <c r="F56" s="13"/>
      <c r="G56" s="13"/>
      <c r="H56" s="13"/>
      <c r="I56" s="13" t="s">
        <v>155</v>
      </c>
      <c r="J56" s="13"/>
      <c r="K56" s="13"/>
      <c r="L56" s="13"/>
    </row>
    <row r="57" spans="1:12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1">
    <mergeCell ref="A56:D56"/>
    <mergeCell ref="A57:D57"/>
    <mergeCell ref="E56:H56"/>
    <mergeCell ref="E57:H57"/>
    <mergeCell ref="I56:L56"/>
    <mergeCell ref="I57:L5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2017-05-15T05:08:02Z</dcterms:created>
  <dcterms:modified xsi:type="dcterms:W3CDTF">2017-05-15T05:08:04Z</dcterms:modified>
</cp:coreProperties>
</file>