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H19" i="1"/>
  <c r="F19" i="1" s="1"/>
  <c r="K19" i="1" s="1"/>
  <c r="I19" i="1"/>
  <c r="J19" i="1"/>
  <c r="F20" i="1"/>
  <c r="K20" i="1" s="1"/>
  <c r="F21" i="1"/>
  <c r="K21" i="1" s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 s="1"/>
  <c r="F26" i="1"/>
  <c r="K26" i="1"/>
  <c r="D27" i="1"/>
  <c r="E27" i="1"/>
  <c r="G27" i="1"/>
  <c r="H27" i="1"/>
  <c r="F27" i="1" s="1"/>
  <c r="K27" i="1" s="1"/>
  <c r="I27" i="1"/>
  <c r="J27" i="1"/>
  <c r="F28" i="1"/>
  <c r="K28" i="1" s="1"/>
  <c r="F29" i="1"/>
  <c r="K29" i="1" s="1"/>
  <c r="F30" i="1"/>
  <c r="K30" i="1" s="1"/>
  <c r="F31" i="1"/>
  <c r="K31" i="1"/>
  <c r="D33" i="1"/>
  <c r="E33" i="1"/>
  <c r="G33" i="1"/>
  <c r="H33" i="1"/>
  <c r="I33" i="1"/>
  <c r="I32" i="1" s="1"/>
  <c r="J33" i="1"/>
  <c r="F34" i="1"/>
  <c r="K34" i="1" s="1"/>
  <c r="F35" i="1"/>
  <c r="K35" i="1" s="1"/>
  <c r="D37" i="1"/>
  <c r="D36" i="1" s="1"/>
  <c r="E37" i="1"/>
  <c r="E36" i="1" s="1"/>
  <c r="G37" i="1"/>
  <c r="F37" i="1" s="1"/>
  <c r="K37" i="1" s="1"/>
  <c r="H37" i="1"/>
  <c r="H36" i="1" s="1"/>
  <c r="I37" i="1"/>
  <c r="I36" i="1" s="1"/>
  <c r="J37" i="1"/>
  <c r="J36" i="1" s="1"/>
  <c r="F38" i="1"/>
  <c r="K38" i="1" s="1"/>
  <c r="F39" i="1"/>
  <c r="K39" i="1"/>
  <c r="F40" i="1"/>
  <c r="K40" i="1" s="1"/>
  <c r="D42" i="1"/>
  <c r="D41" i="1" s="1"/>
  <c r="E42" i="1"/>
  <c r="E41" i="1" s="1"/>
  <c r="F42" i="1"/>
  <c r="K42" i="1" s="1"/>
  <c r="G42" i="1"/>
  <c r="G41" i="1" s="1"/>
  <c r="F41" i="1" s="1"/>
  <c r="H42" i="1"/>
  <c r="H41" i="1" s="1"/>
  <c r="I42" i="1"/>
  <c r="I41" i="1" s="1"/>
  <c r="J42" i="1"/>
  <c r="J41" i="1" s="1"/>
  <c r="F43" i="1"/>
  <c r="K43" i="1" s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 s="1"/>
  <c r="D50" i="1"/>
  <c r="E50" i="1"/>
  <c r="F50" i="1"/>
  <c r="K50" i="1" s="1"/>
  <c r="G50" i="1"/>
  <c r="H50" i="1"/>
  <c r="I50" i="1"/>
  <c r="J50" i="1"/>
  <c r="F51" i="1"/>
  <c r="K51" i="1"/>
  <c r="D53" i="1"/>
  <c r="D52" i="1" s="1"/>
  <c r="E53" i="1"/>
  <c r="E52" i="1" s="1"/>
  <c r="G53" i="1"/>
  <c r="G52" i="1" s="1"/>
  <c r="F52" i="1" s="1"/>
  <c r="K52" i="1" s="1"/>
  <c r="H53" i="1"/>
  <c r="H52" i="1" s="1"/>
  <c r="I53" i="1"/>
  <c r="I52" i="1" s="1"/>
  <c r="J53" i="1"/>
  <c r="J52" i="1" s="1"/>
  <c r="F54" i="1"/>
  <c r="K54" i="1" s="1"/>
  <c r="D55" i="1"/>
  <c r="E55" i="1"/>
  <c r="F55" i="1"/>
  <c r="K55" i="1" s="1"/>
  <c r="G55" i="1"/>
  <c r="H55" i="1"/>
  <c r="I55" i="1"/>
  <c r="J55" i="1"/>
  <c r="F56" i="1"/>
  <c r="K56" i="1" s="1"/>
  <c r="F57" i="1"/>
  <c r="K57" i="1" s="1"/>
  <c r="F58" i="1"/>
  <c r="K58" i="1"/>
  <c r="F59" i="1"/>
  <c r="K59" i="1" s="1"/>
  <c r="D61" i="1"/>
  <c r="D60" i="1" s="1"/>
  <c r="E61" i="1"/>
  <c r="E60" i="1" s="1"/>
  <c r="F61" i="1"/>
  <c r="K61" i="1" s="1"/>
  <c r="G61" i="1"/>
  <c r="G60" i="1" s="1"/>
  <c r="F60" i="1" s="1"/>
  <c r="H61" i="1"/>
  <c r="H60" i="1" s="1"/>
  <c r="I61" i="1"/>
  <c r="I60" i="1" s="1"/>
  <c r="J61" i="1"/>
  <c r="J60" i="1" s="1"/>
  <c r="F62" i="1"/>
  <c r="K62" i="1" s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 s="1"/>
  <c r="F67" i="1"/>
  <c r="K67" i="1"/>
  <c r="F68" i="1"/>
  <c r="K68" i="1" s="1"/>
  <c r="E14" i="1" l="1"/>
  <c r="E44" i="1"/>
  <c r="E49" i="1"/>
  <c r="D44" i="1"/>
  <c r="G32" i="1"/>
  <c r="F32" i="1" s="1"/>
  <c r="D49" i="1"/>
  <c r="E32" i="1"/>
  <c r="J44" i="1"/>
  <c r="I49" i="1"/>
  <c r="I44" i="1"/>
  <c r="F16" i="1"/>
  <c r="K16" i="1" s="1"/>
  <c r="G15" i="1"/>
  <c r="G49" i="1"/>
  <c r="H32" i="1"/>
  <c r="H14" i="1" s="1"/>
  <c r="H13" i="1" s="1"/>
  <c r="K60" i="1"/>
  <c r="D32" i="1"/>
  <c r="D14" i="1" s="1"/>
  <c r="D13" i="1" s="1"/>
  <c r="I14" i="1"/>
  <c r="J49" i="1"/>
  <c r="H49" i="1"/>
  <c r="H44" i="1" s="1"/>
  <c r="K41" i="1"/>
  <c r="J32" i="1"/>
  <c r="J14" i="1" s="1"/>
  <c r="J13" i="1" s="1"/>
  <c r="G64" i="1"/>
  <c r="F53" i="1"/>
  <c r="K53" i="1" s="1"/>
  <c r="F33" i="1"/>
  <c r="K33" i="1" s="1"/>
  <c r="G36" i="1"/>
  <c r="F36" i="1" s="1"/>
  <c r="K36" i="1" s="1"/>
  <c r="G46" i="1"/>
  <c r="G23" i="1"/>
  <c r="D11" i="1" l="1"/>
  <c r="D12" i="1"/>
  <c r="J12" i="1"/>
  <c r="J11" i="1"/>
  <c r="H11" i="1"/>
  <c r="H12" i="1"/>
  <c r="E13" i="1"/>
  <c r="F23" i="1"/>
  <c r="K23" i="1" s="1"/>
  <c r="G22" i="1"/>
  <c r="F22" i="1" s="1"/>
  <c r="K22" i="1" s="1"/>
  <c r="F49" i="1"/>
  <c r="K49" i="1" s="1"/>
  <c r="K32" i="1"/>
  <c r="F64" i="1"/>
  <c r="K64" i="1" s="1"/>
  <c r="G63" i="1"/>
  <c r="F63" i="1" s="1"/>
  <c r="K63" i="1" s="1"/>
  <c r="F46" i="1"/>
  <c r="K46" i="1" s="1"/>
  <c r="G45" i="1"/>
  <c r="F15" i="1"/>
  <c r="K15" i="1" s="1"/>
  <c r="I13" i="1"/>
  <c r="I11" i="1" l="1"/>
  <c r="I12" i="1"/>
  <c r="G14" i="1"/>
  <c r="F45" i="1"/>
  <c r="K45" i="1" s="1"/>
  <c r="G44" i="1"/>
  <c r="F44" i="1" s="1"/>
  <c r="K44" i="1" s="1"/>
  <c r="E11" i="1"/>
  <c r="E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<sst xmlns="http://schemas.openxmlformats.org/spreadsheetml/2006/main" count="198" uniqueCount="198">
  <si>
    <t>NR................/...........2010</t>
  </si>
  <si>
    <t>Biroul contabilitate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</si>
  <si>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</si>
  <si>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</si>
  <si>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</si>
  <si>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</si>
  <si>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</si>
  <si>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</si>
  <si>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</si>
  <si>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</si>
  <si>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</si>
  <si>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</si>
  <si>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</si>
  <si>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</si>
  <si>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</si>
  <si>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</si>
  <si>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</si>
  <si>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</si>
  <si>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</si>
  <si>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</si>
  <si>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</si>
  <si>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</si>
  <si>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</si>
  <si>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</si>
  <si>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</si>
  <si>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</si>
  <si>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</si>
  <si>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</si>
  <si>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</si>
  <si>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</si>
  <si>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</si>
  <si>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</si>
  <si>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</si>
  <si>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</si>
  <si>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</si>
  <si>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</si>
  <si>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</si>
  <si>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</si>
  <si>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</si>
  <si>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</si>
  <si>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</si>
  <si>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</si>
  <si>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</si>
  <si>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</si>
  <si>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</si>
  <si>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</si>
  <si>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</si>
  <si>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</si>
  <si>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</si>
  <si>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</si>
  <si>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</si>
  <si>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</si>
  <si>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</si>
  <si>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</si>
  <si>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</si>
  <si>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</si>
  <si>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</si>
  <si>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</si>
  <si>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</si>
  <si>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</si>
  <si>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</si>
  <si>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</si>
  <si>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</si>
  <si>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</si>
  <si>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</si>
  <si>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</si>
  <si>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</si>
  <si>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</si>
  <si>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</si>
  <si>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</si>
  <si>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</si>
  <si>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</si>
  <si>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</si>
  <si>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</si>
  <si>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</si>
  <si>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</si>
  <si>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</si>
  <si>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</si>
  <si>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</si>
  <si>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</si>
  <si>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</si>
  <si>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</si>
  <si>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</si>
  <si>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</si>
  <si>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</si>
  <si>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</si>
  <si>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</si>
  <si>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</si>
  <si>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</si>
  <si>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</si>
  <si>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</si>
  <si>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</si>
  <si>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</si>
  <si>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</si>
  <si>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</si>
  <si>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</si>
  <si>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</si>
  <si>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</si>
  <si>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</si>
  <si>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</si>
  <si>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</si>
  <si>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</si>
  <si>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</si>
  <si>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</si>
  <si>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</si>
  <si>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</si>
  <si>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</si>
  <si>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</si>
  <si>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</si>
  <si>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</si>
  <si>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</si>
  <si>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</si>
  <si>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</si>
  <si>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</si>
  <si>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</si>
  <si>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</si>
  <si>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</si>
  <si>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</si>
  <si>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</si>
  <si>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</si>
  <si>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</si>
  <si>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</si>
  <si>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</si>
  <si>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</si>
  <si>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</si>
  <si>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</si>
  <si>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</si>
  <si>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</si>
  <si>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</si>
  <si>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</si>
  <si>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</si>
  <si>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</si>
  <si>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</si>
  <si>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</si>
  <si>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</si>
  <si>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</si>
  <si>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</si>
  <si>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</si>
  <si>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</si>
  <si>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</si>
  <si>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</si>
  <si>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</si>
  <si>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</si>
  <si>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</si>
  <si>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</si>
  <si>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</si>
  <si>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</si>
  <si>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</si>
  <si>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</si>
  <si>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</si>
  <si>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</si>
  <si>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</si>
  <si>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</si>
  <si>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</si>
  <si>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</si>
  <si>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</si>
  <si>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89</t>
  </si>
  <si>
    <t>Taxe speciale</t>
  </si>
  <si>
    <t>36.02.06</t>
  </si>
  <si>
    <t>99</t>
  </si>
  <si>
    <t>Alte venituri</t>
  </si>
  <si>
    <t>36.02.50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</si>
  <si>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</si>
  <si>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</si>
  <si>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</si>
  <si>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</si>
  <si>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</si>
  <si>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</si>
  <si>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113</t>
  </si>
  <si>
    <t>III. OPERAŢIUNI FINANCIARE (cod 40.02+41.02)</t>
  </si>
  <si>
    <t>00.16</t>
  </si>
  <si>
    <t>114</t>
  </si>
  <si>
    <t>Încasări din rambursarea împrumuturilor acordate (cod 40.02.06+40.02.07+40.02.10+40.02.11+40.02.13+40.02.14+40.02.16+40.02.50)</t>
  </si>
  <si>
    <t>40.02</t>
  </si>
  <si>
    <t>120</t>
  </si>
  <si>
    <t>Sume din excedentul bugetului local utilizate pentru finantarea cheltuielilor sectiunii de dezvoltare</t>
  </si>
  <si>
    <t>40.02.14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</si>
  <si>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</si>
  <si>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</si>
  <si>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</si>
  <si>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</si>
  <si>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</si>
  <si>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</si>
  <si>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</si>
  <si>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</si>
  <si>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</si>
  <si>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</si>
  <si>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</si>
  <si>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</si>
  <si>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165</t>
  </si>
  <si>
    <t>Subventii din bugetul de stat pentru finantarea sanatatii</t>
  </si>
  <si>
    <t>42.02.41</t>
  </si>
  <si>
    <t>184</t>
  </si>
  <si>
    <t>Finantarea programelor nationale de dezvoltare locala</t>
  </si>
  <si>
    <t>42.02.65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</si>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</sst>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D13+D60+D63</f>
        <v>9802000</v>
      </c>
      <c r="E11" s="11">
        <f>E13+E60+E63</f>
        <v>2527000</v>
      </c>
      <c r="F11" s="11">
        <f>G11+H11</f>
        <v>1525438</v>
      </c>
      <c r="G11" s="11">
        <f>G13+G60+G63</f>
        <v>694361</v>
      </c>
      <c r="H11" s="11">
        <f>H13+H60+H63</f>
        <v>831077</v>
      </c>
      <c r="I11" s="11">
        <f>I13+I60+I63</f>
        <v>654235</v>
      </c>
      <c r="J11" s="11">
        <f>J13+J60+J63</f>
        <v>84902</v>
      </c>
      <c r="K11" s="11">
        <f>F11-I11-J11</f>
        <v>786301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D13-D33+D60</f>
        <v>1174800</v>
      </c>
      <c r="E12" s="11">
        <f>E13-E33+E60</f>
        <v>361000</v>
      </c>
      <c r="F12" s="11">
        <f>G12+H12</f>
        <v>1064914</v>
      </c>
      <c r="G12" s="11">
        <f>G13-G33+G60</f>
        <v>694361</v>
      </c>
      <c r="H12" s="11">
        <f>H13-H33+H60</f>
        <v>370553</v>
      </c>
      <c r="I12" s="11">
        <f>I13-I33+I60</f>
        <v>193711</v>
      </c>
      <c r="J12" s="11">
        <f>J13-J33+J60</f>
        <v>84902</v>
      </c>
      <c r="K12" s="11">
        <f>F12-I12-J12</f>
        <v>786301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D14+D44</f>
        <v>3139434</v>
      </c>
      <c r="E13" s="11">
        <f>E14+E44</f>
        <v>914000</v>
      </c>
      <c r="F13" s="11">
        <f>G13+H13</f>
        <v>1513764</v>
      </c>
      <c r="G13" s="11">
        <f>G14+G44</f>
        <v>694361</v>
      </c>
      <c r="H13" s="11">
        <f>H14+H44</f>
        <v>819403</v>
      </c>
      <c r="I13" s="11">
        <f>I14+I44</f>
        <v>642561</v>
      </c>
      <c r="J13" s="11">
        <f>J14+J44</f>
        <v>84902</v>
      </c>
      <c r="K13" s="11">
        <f>F13-I13-J13</f>
        <v>786301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D15+D22+D32+D41</f>
        <v>2887400</v>
      </c>
      <c r="E14" s="11">
        <f>E15+E22+E32+E41</f>
        <v>793000</v>
      </c>
      <c r="F14" s="11">
        <f>G14+H14</f>
        <v>1063407</v>
      </c>
      <c r="G14" s="11">
        <f>G15+G22+G32+G41</f>
        <v>251623</v>
      </c>
      <c r="H14" s="11">
        <f>H15+H22+H32+H41</f>
        <v>811784</v>
      </c>
      <c r="I14" s="11">
        <f>I15+I22+I32+I41</f>
        <v>632879</v>
      </c>
      <c r="J14" s="11">
        <f>J15+J22+J32+J41</f>
        <v>41712</v>
      </c>
      <c r="K14" s="11">
        <f>F14-I14-J14</f>
        <v>388816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489400</v>
      </c>
      <c r="E15" s="11">
        <f>+E16</f>
        <v>162000</v>
      </c>
      <c r="F15" s="11">
        <f>G15+H15</f>
        <v>101324</v>
      </c>
      <c r="G15" s="11">
        <f>+G16</f>
        <v>0</v>
      </c>
      <c r="H15" s="11">
        <f>+H16</f>
        <v>101324</v>
      </c>
      <c r="I15" s="11">
        <f>+I16</f>
        <v>101324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489400</v>
      </c>
      <c r="E16" s="11">
        <f>E17+E19</f>
        <v>162000</v>
      </c>
      <c r="F16" s="11">
        <f>G16+H16</f>
        <v>101324</v>
      </c>
      <c r="G16" s="11">
        <f>G17+G19</f>
        <v>0</v>
      </c>
      <c r="H16" s="11">
        <f>H17+H19</f>
        <v>101324</v>
      </c>
      <c r="I16" s="11">
        <f>I17+I19</f>
        <v>101324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7000</v>
      </c>
      <c r="E17" s="11">
        <f>+E18</f>
        <v>5000</v>
      </c>
      <c r="F17" s="11">
        <f>G17+H17</f>
        <v>1612</v>
      </c>
      <c r="G17" s="11">
        <f>+G18</f>
        <v>0</v>
      </c>
      <c r="H17" s="11">
        <f>+H18</f>
        <v>1612</v>
      </c>
      <c r="I17" s="11">
        <f>+I18</f>
        <v>1612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7000</v>
      </c>
      <c r="E18" s="11">
        <v>5000</v>
      </c>
      <c r="F18" s="11">
        <f>G18+H18</f>
        <v>1612</v>
      </c>
      <c r="G18" s="11">
        <v>0</v>
      </c>
      <c r="H18" s="11">
        <v>1612</v>
      </c>
      <c r="I18" s="11">
        <v>1612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482400</v>
      </c>
      <c r="E19" s="11">
        <f>E20+E21</f>
        <v>157000</v>
      </c>
      <c r="F19" s="11">
        <f>G19+H19</f>
        <v>99712</v>
      </c>
      <c r="G19" s="11">
        <f>G20+G21</f>
        <v>0</v>
      </c>
      <c r="H19" s="11">
        <f>H20+H21</f>
        <v>99712</v>
      </c>
      <c r="I19" s="11">
        <f>I20+I21</f>
        <v>99712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213400</v>
      </c>
      <c r="E20" s="11">
        <v>90000</v>
      </c>
      <c r="F20" s="11">
        <f>G20+H20</f>
        <v>26843</v>
      </c>
      <c r="G20" s="11">
        <v>0</v>
      </c>
      <c r="H20" s="11">
        <v>26843</v>
      </c>
      <c r="I20" s="11">
        <v>26843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269000</v>
      </c>
      <c r="E21" s="11">
        <v>67000</v>
      </c>
      <c r="F21" s="11">
        <f>G21+H21</f>
        <v>72869</v>
      </c>
      <c r="G21" s="11">
        <v>0</v>
      </c>
      <c r="H21" s="11">
        <v>72869</v>
      </c>
      <c r="I21" s="11">
        <v>72869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190000</v>
      </c>
      <c r="E22" s="11">
        <f>E23</f>
        <v>67000</v>
      </c>
      <c r="F22" s="11">
        <f>G22+H22</f>
        <v>481556</v>
      </c>
      <c r="G22" s="11">
        <f>G23</f>
        <v>234648</v>
      </c>
      <c r="H22" s="11">
        <f>H23</f>
        <v>246908</v>
      </c>
      <c r="I22" s="11">
        <f>I23</f>
        <v>75561</v>
      </c>
      <c r="J22" s="11">
        <f>J23</f>
        <v>40933</v>
      </c>
      <c r="K22" s="11">
        <f>F22-I22-J22</f>
        <v>365062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</f>
        <v>190000</v>
      </c>
      <c r="E23" s="11">
        <f>E24+E27+E31</f>
        <v>67000</v>
      </c>
      <c r="F23" s="11">
        <f>G23+H23</f>
        <v>481556</v>
      </c>
      <c r="G23" s="11">
        <f>G24+G27+G31</f>
        <v>234648</v>
      </c>
      <c r="H23" s="11">
        <f>H24+H27+H31</f>
        <v>246908</v>
      </c>
      <c r="I23" s="11">
        <f>I24+I27+I31</f>
        <v>75561</v>
      </c>
      <c r="J23" s="11">
        <f>J24+J27+J31</f>
        <v>40933</v>
      </c>
      <c r="K23" s="11">
        <f>F23-I23-J23</f>
        <v>365062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20000</v>
      </c>
      <c r="E24" s="11">
        <f>E25+E26</f>
        <v>11000</v>
      </c>
      <c r="F24" s="11">
        <f>G24+H24</f>
        <v>209722</v>
      </c>
      <c r="G24" s="11">
        <f>G25+G26</f>
        <v>95875</v>
      </c>
      <c r="H24" s="11">
        <f>H25+H26</f>
        <v>113847</v>
      </c>
      <c r="I24" s="11">
        <f>I25+I26</f>
        <v>8157</v>
      </c>
      <c r="J24" s="11">
        <f>J25+J26</f>
        <v>33456</v>
      </c>
      <c r="K24" s="11">
        <f>F24-I24-J24</f>
        <v>168109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12000</v>
      </c>
      <c r="E25" s="11">
        <v>7000</v>
      </c>
      <c r="F25" s="11">
        <f>G25+H25</f>
        <v>16279</v>
      </c>
      <c r="G25" s="11">
        <v>6277</v>
      </c>
      <c r="H25" s="11">
        <v>10002</v>
      </c>
      <c r="I25" s="11">
        <v>4103</v>
      </c>
      <c r="J25" s="11">
        <v>801</v>
      </c>
      <c r="K25" s="11">
        <f>F25-I25-J25</f>
        <v>11375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8000</v>
      </c>
      <c r="E26" s="11">
        <v>4000</v>
      </c>
      <c r="F26" s="11">
        <f>G26+H26</f>
        <v>193443</v>
      </c>
      <c r="G26" s="11">
        <v>89598</v>
      </c>
      <c r="H26" s="11">
        <v>103845</v>
      </c>
      <c r="I26" s="11">
        <v>4054</v>
      </c>
      <c r="J26" s="11">
        <v>32655</v>
      </c>
      <c r="K26" s="11">
        <f>F26-I26-J26</f>
        <v>156734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170000</v>
      </c>
      <c r="E27" s="11">
        <f>E28+E29+E30</f>
        <v>56000</v>
      </c>
      <c r="F27" s="11">
        <f>G27+H27</f>
        <v>270022</v>
      </c>
      <c r="G27" s="11">
        <f>G28+G29+G30</f>
        <v>136961</v>
      </c>
      <c r="H27" s="11">
        <f>H28+H29+H30</f>
        <v>133061</v>
      </c>
      <c r="I27" s="11">
        <f>I28+I29+I30</f>
        <v>67371</v>
      </c>
      <c r="J27" s="11">
        <f>J28+J29+J30</f>
        <v>5698</v>
      </c>
      <c r="K27" s="11">
        <f>F27-I27-J27</f>
        <v>196953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29000</v>
      </c>
      <c r="E28" s="11">
        <v>15000</v>
      </c>
      <c r="F28" s="11">
        <f>G28+H28</f>
        <v>50597</v>
      </c>
      <c r="G28" s="11">
        <v>17395</v>
      </c>
      <c r="H28" s="11">
        <v>33202</v>
      </c>
      <c r="I28" s="11">
        <v>12639</v>
      </c>
      <c r="J28" s="11">
        <v>1376</v>
      </c>
      <c r="K28" s="11">
        <f>F28-I28-J28</f>
        <v>36582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1000</v>
      </c>
      <c r="E29" s="11">
        <v>1000</v>
      </c>
      <c r="F29" s="11">
        <f>G29+H29</f>
        <v>4855</v>
      </c>
      <c r="G29" s="11">
        <v>3017</v>
      </c>
      <c r="H29" s="11">
        <v>1838</v>
      </c>
      <c r="I29" s="11">
        <v>68</v>
      </c>
      <c r="J29" s="11">
        <v>82</v>
      </c>
      <c r="K29" s="11">
        <f>F29-I29-J29</f>
        <v>4705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140000</v>
      </c>
      <c r="E30" s="11">
        <v>40000</v>
      </c>
      <c r="F30" s="11">
        <f>G30+H30</f>
        <v>214570</v>
      </c>
      <c r="G30" s="11">
        <v>116549</v>
      </c>
      <c r="H30" s="11">
        <v>98021</v>
      </c>
      <c r="I30" s="11">
        <v>54664</v>
      </c>
      <c r="J30" s="11">
        <v>4240</v>
      </c>
      <c r="K30" s="11">
        <f>F30-I30-J30</f>
        <v>155666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1812</v>
      </c>
      <c r="G31" s="11">
        <v>1812</v>
      </c>
      <c r="H31" s="11">
        <v>0</v>
      </c>
      <c r="I31" s="11">
        <v>33</v>
      </c>
      <c r="J31" s="11">
        <v>1779</v>
      </c>
      <c r="K31" s="11">
        <f>F31-I31-J31</f>
        <v>0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D33+D36</f>
        <v>2201000</v>
      </c>
      <c r="E32" s="11">
        <f>E33+E36</f>
        <v>559000</v>
      </c>
      <c r="F32" s="11">
        <f>G32+H32</f>
        <v>477423</v>
      </c>
      <c r="G32" s="11">
        <f>G33+G36</f>
        <v>15875</v>
      </c>
      <c r="H32" s="11">
        <f>H33+H36</f>
        <v>461548</v>
      </c>
      <c r="I32" s="11">
        <f>I33+I36</f>
        <v>454039</v>
      </c>
      <c r="J32" s="11">
        <f>J33+J36</f>
        <v>730</v>
      </c>
      <c r="K32" s="11">
        <f>F32-I32-J32</f>
        <v>22654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</f>
        <v>2193000</v>
      </c>
      <c r="E33" s="11">
        <f>+E34+E35</f>
        <v>553000</v>
      </c>
      <c r="F33" s="11">
        <f>G33+H33</f>
        <v>448850</v>
      </c>
      <c r="G33" s="11">
        <f>+G34+G35</f>
        <v>0</v>
      </c>
      <c r="H33" s="11">
        <f>+H34+H35</f>
        <v>448850</v>
      </c>
      <c r="I33" s="11">
        <f>+I34+I35</f>
        <v>448850</v>
      </c>
      <c r="J33" s="11">
        <f>+J34+J35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1653000</v>
      </c>
      <c r="E34" s="11">
        <v>418000</v>
      </c>
      <c r="F34" s="11">
        <f>G34+H34</f>
        <v>313850</v>
      </c>
      <c r="G34" s="11">
        <v>0</v>
      </c>
      <c r="H34" s="11">
        <v>313850</v>
      </c>
      <c r="I34" s="11">
        <v>313850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540000</v>
      </c>
      <c r="E35" s="11">
        <v>135000</v>
      </c>
      <c r="F35" s="11">
        <f>G35+H35</f>
        <v>135000</v>
      </c>
      <c r="G35" s="11">
        <v>0</v>
      </c>
      <c r="H35" s="11">
        <v>135000</v>
      </c>
      <c r="I35" s="11">
        <v>135000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96</v>
      </c>
      <c r="B36" s="10" t="s">
        <v>97</v>
      </c>
      <c r="C36" s="10" t="s">
        <v>98</v>
      </c>
      <c r="D36" s="11">
        <f>D37+D40</f>
        <v>8000</v>
      </c>
      <c r="E36" s="11">
        <f>E37+E40</f>
        <v>6000</v>
      </c>
      <c r="F36" s="11">
        <f>G36+H36</f>
        <v>28573</v>
      </c>
      <c r="G36" s="11">
        <f>G37+G40</f>
        <v>15875</v>
      </c>
      <c r="H36" s="11">
        <f>H37+H40</f>
        <v>12698</v>
      </c>
      <c r="I36" s="11">
        <f>I37+I40</f>
        <v>5189</v>
      </c>
      <c r="J36" s="11">
        <f>J37+J40</f>
        <v>730</v>
      </c>
      <c r="K36" s="11">
        <f>F36-I36-J36</f>
        <v>22654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f>D38+D39</f>
        <v>7000</v>
      </c>
      <c r="E37" s="11">
        <f>E38+E39</f>
        <v>5000</v>
      </c>
      <c r="F37" s="11">
        <f>G37+H37</f>
        <v>28573</v>
      </c>
      <c r="G37" s="11">
        <f>G38+G39</f>
        <v>15875</v>
      </c>
      <c r="H37" s="11">
        <f>H38+H39</f>
        <v>12698</v>
      </c>
      <c r="I37" s="11">
        <f>I38+I39</f>
        <v>5189</v>
      </c>
      <c r="J37" s="11">
        <f>J38+J39</f>
        <v>730</v>
      </c>
      <c r="K37" s="11">
        <f>F37-I37-J37</f>
        <v>22654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v>6000</v>
      </c>
      <c r="E38" s="11">
        <v>4000</v>
      </c>
      <c r="F38" s="11">
        <f>G38+H38</f>
        <v>16976</v>
      </c>
      <c r="G38" s="11">
        <v>6158</v>
      </c>
      <c r="H38" s="11">
        <v>10818</v>
      </c>
      <c r="I38" s="11">
        <v>5043</v>
      </c>
      <c r="J38" s="11">
        <v>730</v>
      </c>
      <c r="K38" s="11">
        <f>F38-I38-J38</f>
        <v>11203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1000</v>
      </c>
      <c r="E39" s="11">
        <v>1000</v>
      </c>
      <c r="F39" s="11">
        <f>G39+H39</f>
        <v>11597</v>
      </c>
      <c r="G39" s="11">
        <v>9717</v>
      </c>
      <c r="H39" s="11">
        <v>1880</v>
      </c>
      <c r="I39" s="11">
        <v>146</v>
      </c>
      <c r="J39" s="11">
        <v>0</v>
      </c>
      <c r="K39" s="11">
        <f>F39-I39-J39</f>
        <v>11451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1000</v>
      </c>
      <c r="E40" s="11">
        <v>1000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f>D42</f>
        <v>7000</v>
      </c>
      <c r="E41" s="11">
        <f>E42</f>
        <v>5000</v>
      </c>
      <c r="F41" s="11">
        <f>G41+H41</f>
        <v>3104</v>
      </c>
      <c r="G41" s="11">
        <f>G42</f>
        <v>1100</v>
      </c>
      <c r="H41" s="11">
        <f>H42</f>
        <v>2004</v>
      </c>
      <c r="I41" s="11">
        <f>I42</f>
        <v>1955</v>
      </c>
      <c r="J41" s="11">
        <f>J42</f>
        <v>49</v>
      </c>
      <c r="K41" s="11">
        <f>F41-I41-J41</f>
        <v>1100</v>
      </c>
    </row>
    <row r="42" spans="1:11" s="6" customFormat="1" x14ac:dyDescent="0.25">
      <c r="A42" s="10" t="s">
        <v>114</v>
      </c>
      <c r="B42" s="10" t="s">
        <v>115</v>
      </c>
      <c r="C42" s="10" t="s">
        <v>116</v>
      </c>
      <c r="D42" s="11">
        <f>D43</f>
        <v>7000</v>
      </c>
      <c r="E42" s="11">
        <f>E43</f>
        <v>5000</v>
      </c>
      <c r="F42" s="11">
        <f>G42+H42</f>
        <v>3104</v>
      </c>
      <c r="G42" s="11">
        <f>G43</f>
        <v>1100</v>
      </c>
      <c r="H42" s="11">
        <f>H43</f>
        <v>2004</v>
      </c>
      <c r="I42" s="11">
        <f>I43</f>
        <v>1955</v>
      </c>
      <c r="J42" s="11">
        <f>J43</f>
        <v>49</v>
      </c>
      <c r="K42" s="11">
        <f>F42-I42-J42</f>
        <v>1100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v>7000</v>
      </c>
      <c r="E43" s="11">
        <v>5000</v>
      </c>
      <c r="F43" s="11">
        <f>G43+H43</f>
        <v>3104</v>
      </c>
      <c r="G43" s="11">
        <v>1100</v>
      </c>
      <c r="H43" s="11">
        <v>2004</v>
      </c>
      <c r="I43" s="11">
        <v>1955</v>
      </c>
      <c r="J43" s="11">
        <v>49</v>
      </c>
      <c r="K43" s="11">
        <f>F43-I43-J43</f>
        <v>1100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f>D45+D49</f>
        <v>252034</v>
      </c>
      <c r="E44" s="11">
        <f>E45+E49</f>
        <v>121000</v>
      </c>
      <c r="F44" s="11">
        <f>G44+H44</f>
        <v>450357</v>
      </c>
      <c r="G44" s="11">
        <f>G45+G49</f>
        <v>442738</v>
      </c>
      <c r="H44" s="11">
        <f>H45+H49</f>
        <v>7619</v>
      </c>
      <c r="I44" s="11">
        <f>I45+I49</f>
        <v>9682</v>
      </c>
      <c r="J44" s="11">
        <f>J45+J49</f>
        <v>43190</v>
      </c>
      <c r="K44" s="11">
        <f>F44-I44-J44</f>
        <v>397485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f>D46</f>
        <v>3000</v>
      </c>
      <c r="E45" s="11">
        <f>E46</f>
        <v>2000</v>
      </c>
      <c r="F45" s="11">
        <f>G45+H45</f>
        <v>1189</v>
      </c>
      <c r="G45" s="11">
        <f>G46</f>
        <v>0</v>
      </c>
      <c r="H45" s="11">
        <f>H46</f>
        <v>1189</v>
      </c>
      <c r="I45" s="11">
        <f>I46</f>
        <v>882</v>
      </c>
      <c r="J45" s="11">
        <f>J46</f>
        <v>307</v>
      </c>
      <c r="K45" s="11">
        <f>F45-I45-J45</f>
        <v>0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+D47</f>
        <v>3000</v>
      </c>
      <c r="E46" s="11">
        <f>+E47</f>
        <v>2000</v>
      </c>
      <c r="F46" s="11">
        <f>G46+H46</f>
        <v>1189</v>
      </c>
      <c r="G46" s="11">
        <f>+G47</f>
        <v>0</v>
      </c>
      <c r="H46" s="11">
        <f>+H47</f>
        <v>1189</v>
      </c>
      <c r="I46" s="11">
        <f>+I47</f>
        <v>882</v>
      </c>
      <c r="J46" s="11">
        <f>+J47</f>
        <v>307</v>
      </c>
      <c r="K46" s="11">
        <f>F46-I46-J46</f>
        <v>0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</f>
        <v>3000</v>
      </c>
      <c r="E47" s="11">
        <f>E48</f>
        <v>2000</v>
      </c>
      <c r="F47" s="11">
        <f>G47+H47</f>
        <v>1189</v>
      </c>
      <c r="G47" s="11">
        <f>G48</f>
        <v>0</v>
      </c>
      <c r="H47" s="11">
        <f>H48</f>
        <v>1189</v>
      </c>
      <c r="I47" s="11">
        <f>I48</f>
        <v>882</v>
      </c>
      <c r="J47" s="11">
        <f>J48</f>
        <v>307</v>
      </c>
      <c r="K47" s="11">
        <f>F47-I47-J47</f>
        <v>0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v>3000</v>
      </c>
      <c r="E48" s="11">
        <v>2000</v>
      </c>
      <c r="F48" s="11">
        <f>G48+H48</f>
        <v>1189</v>
      </c>
      <c r="G48" s="11">
        <v>0</v>
      </c>
      <c r="H48" s="11">
        <v>1189</v>
      </c>
      <c r="I48" s="11">
        <v>882</v>
      </c>
      <c r="J48" s="11">
        <v>307</v>
      </c>
      <c r="K48" s="11">
        <f>F48-I48-J48</f>
        <v>0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+D50+D52+D55</f>
        <v>249034</v>
      </c>
      <c r="E49" s="11">
        <f>+E50+E52+E55</f>
        <v>119000</v>
      </c>
      <c r="F49" s="11">
        <f>G49+H49</f>
        <v>449168</v>
      </c>
      <c r="G49" s="11">
        <f>+G50+G52+G55</f>
        <v>442738</v>
      </c>
      <c r="H49" s="11">
        <f>+H50+H52+H55</f>
        <v>6430</v>
      </c>
      <c r="I49" s="11">
        <f>+I50+I52+I55</f>
        <v>8800</v>
      </c>
      <c r="J49" s="11">
        <f>+J50+J52+J55</f>
        <v>42883</v>
      </c>
      <c r="K49" s="11">
        <f>F49-I49-J49</f>
        <v>397485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D51</f>
        <v>7000</v>
      </c>
      <c r="E50" s="11">
        <f>E51</f>
        <v>5000</v>
      </c>
      <c r="F50" s="11">
        <f>G50+H50</f>
        <v>214</v>
      </c>
      <c r="G50" s="11">
        <f>G51</f>
        <v>0</v>
      </c>
      <c r="H50" s="11">
        <f>H51</f>
        <v>214</v>
      </c>
      <c r="I50" s="11">
        <f>I51</f>
        <v>214</v>
      </c>
      <c r="J50" s="11">
        <f>J51</f>
        <v>0</v>
      </c>
      <c r="K50" s="11">
        <f>F50-I50-J50</f>
        <v>0</v>
      </c>
    </row>
    <row r="51" spans="1:11" s="6" customFormat="1" x14ac:dyDescent="0.25">
      <c r="A51" s="10" t="s">
        <v>141</v>
      </c>
      <c r="B51" s="10" t="s">
        <v>142</v>
      </c>
      <c r="C51" s="10" t="s">
        <v>143</v>
      </c>
      <c r="D51" s="11">
        <v>7000</v>
      </c>
      <c r="E51" s="11">
        <v>5000</v>
      </c>
      <c r="F51" s="11">
        <f>G51+H51</f>
        <v>214</v>
      </c>
      <c r="G51" s="11">
        <v>0</v>
      </c>
      <c r="H51" s="11">
        <v>214</v>
      </c>
      <c r="I51" s="11">
        <v>214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</f>
        <v>233034</v>
      </c>
      <c r="E52" s="11">
        <f>E53</f>
        <v>109000</v>
      </c>
      <c r="F52" s="11">
        <f>G52+H52</f>
        <v>440541</v>
      </c>
      <c r="G52" s="11">
        <f>G53</f>
        <v>440541</v>
      </c>
      <c r="H52" s="11">
        <f>H53</f>
        <v>0</v>
      </c>
      <c r="I52" s="11">
        <f>I53</f>
        <v>5344</v>
      </c>
      <c r="J52" s="11">
        <f>J53</f>
        <v>42790</v>
      </c>
      <c r="K52" s="11">
        <f>F52-I52-J52</f>
        <v>392407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D54</f>
        <v>233034</v>
      </c>
      <c r="E53" s="11">
        <f>E54</f>
        <v>109000</v>
      </c>
      <c r="F53" s="11">
        <f>G53+H53</f>
        <v>440541</v>
      </c>
      <c r="G53" s="11">
        <f>G54</f>
        <v>440541</v>
      </c>
      <c r="H53" s="11">
        <f>H54</f>
        <v>0</v>
      </c>
      <c r="I53" s="11">
        <f>I54</f>
        <v>5344</v>
      </c>
      <c r="J53" s="11">
        <f>J54</f>
        <v>42790</v>
      </c>
      <c r="K53" s="11">
        <f>F53-I53-J53</f>
        <v>392407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233034</v>
      </c>
      <c r="E54" s="11">
        <v>109000</v>
      </c>
      <c r="F54" s="11">
        <f>G54+H54</f>
        <v>440541</v>
      </c>
      <c r="G54" s="11">
        <v>440541</v>
      </c>
      <c r="H54" s="11">
        <v>0</v>
      </c>
      <c r="I54" s="11">
        <v>5344</v>
      </c>
      <c r="J54" s="11">
        <v>42790</v>
      </c>
      <c r="K54" s="11">
        <f>F54-I54-J54</f>
        <v>392407</v>
      </c>
    </row>
    <row r="55" spans="1:11" s="6" customFormat="1" ht="33" x14ac:dyDescent="0.25">
      <c r="A55" s="10" t="s">
        <v>153</v>
      </c>
      <c r="B55" s="10" t="s">
        <v>154</v>
      </c>
      <c r="C55" s="10" t="s">
        <v>155</v>
      </c>
      <c r="D55" s="11">
        <f>+D56+D57</f>
        <v>9000</v>
      </c>
      <c r="E55" s="11">
        <f>+E56+E57</f>
        <v>5000</v>
      </c>
      <c r="F55" s="11">
        <f>G55+H55</f>
        <v>8413</v>
      </c>
      <c r="G55" s="11">
        <f>+G56+G57</f>
        <v>2197</v>
      </c>
      <c r="H55" s="11">
        <f>+H56+H57</f>
        <v>6216</v>
      </c>
      <c r="I55" s="11">
        <f>+I56+I57</f>
        <v>3242</v>
      </c>
      <c r="J55" s="11">
        <f>+J56+J57</f>
        <v>93</v>
      </c>
      <c r="K55" s="11">
        <f>F55-I55-J55</f>
        <v>5078</v>
      </c>
    </row>
    <row r="56" spans="1:11" s="6" customFormat="1" x14ac:dyDescent="0.25">
      <c r="A56" s="10" t="s">
        <v>156</v>
      </c>
      <c r="B56" s="10" t="s">
        <v>157</v>
      </c>
      <c r="C56" s="10" t="s">
        <v>158</v>
      </c>
      <c r="D56" s="11">
        <v>9000</v>
      </c>
      <c r="E56" s="11">
        <v>5000</v>
      </c>
      <c r="F56" s="11">
        <f>G56+H56</f>
        <v>7257</v>
      </c>
      <c r="G56" s="11">
        <v>2197</v>
      </c>
      <c r="H56" s="11">
        <v>5060</v>
      </c>
      <c r="I56" s="11">
        <v>2086</v>
      </c>
      <c r="J56" s="11">
        <v>93</v>
      </c>
      <c r="K56" s="11">
        <f>F56-I56-J56</f>
        <v>5078</v>
      </c>
    </row>
    <row r="57" spans="1:11" s="6" customFormat="1" x14ac:dyDescent="0.25">
      <c r="A57" s="10" t="s">
        <v>159</v>
      </c>
      <c r="B57" s="10" t="s">
        <v>160</v>
      </c>
      <c r="C57" s="10" t="s">
        <v>161</v>
      </c>
      <c r="D57" s="11">
        <v>0</v>
      </c>
      <c r="E57" s="11">
        <v>0</v>
      </c>
      <c r="F57" s="11">
        <f>G57+H57</f>
        <v>1156</v>
      </c>
      <c r="G57" s="11">
        <v>0</v>
      </c>
      <c r="H57" s="11">
        <v>1156</v>
      </c>
      <c r="I57" s="11">
        <v>1156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162</v>
      </c>
      <c r="B58" s="10" t="s">
        <v>163</v>
      </c>
      <c r="C58" s="10" t="s">
        <v>164</v>
      </c>
      <c r="D58" s="11">
        <v>-333250</v>
      </c>
      <c r="E58" s="11">
        <v>-172050</v>
      </c>
      <c r="F58" s="11">
        <f>G58+H58</f>
        <v>-5409</v>
      </c>
      <c r="G58" s="11">
        <v>0</v>
      </c>
      <c r="H58" s="11">
        <v>-5409</v>
      </c>
      <c r="I58" s="11">
        <v>-5409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v>333250</v>
      </c>
      <c r="E59" s="11">
        <v>172050</v>
      </c>
      <c r="F59" s="11">
        <f>G59+H59</f>
        <v>5409</v>
      </c>
      <c r="G59" s="11">
        <v>0</v>
      </c>
      <c r="H59" s="11">
        <v>5409</v>
      </c>
      <c r="I59" s="11">
        <v>5409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</f>
        <v>228366</v>
      </c>
      <c r="E60" s="11">
        <f>E61</f>
        <v>0</v>
      </c>
      <c r="F60" s="11">
        <f>G60+H60</f>
        <v>0</v>
      </c>
      <c r="G60" s="11">
        <f>G61</f>
        <v>0</v>
      </c>
      <c r="H60" s="11">
        <f>H61</f>
        <v>0</v>
      </c>
      <c r="I60" s="11">
        <f>I61</f>
        <v>0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171</v>
      </c>
      <c r="B61" s="10" t="s">
        <v>172</v>
      </c>
      <c r="C61" s="10" t="s">
        <v>173</v>
      </c>
      <c r="D61" s="11">
        <f>+D62</f>
        <v>228366</v>
      </c>
      <c r="E61" s="11">
        <f>+E62</f>
        <v>0</v>
      </c>
      <c r="F61" s="11">
        <f>G61+H61</f>
        <v>0</v>
      </c>
      <c r="G61" s="11">
        <f>+G62</f>
        <v>0</v>
      </c>
      <c r="H61" s="11">
        <f>+H62</f>
        <v>0</v>
      </c>
      <c r="I61" s="11">
        <f>+I62</f>
        <v>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174</v>
      </c>
      <c r="B62" s="10" t="s">
        <v>175</v>
      </c>
      <c r="C62" s="10" t="s">
        <v>176</v>
      </c>
      <c r="D62" s="11">
        <v>228366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>
        <f>D64</f>
        <v>6434200</v>
      </c>
      <c r="E63" s="11">
        <f>E64</f>
        <v>1613000</v>
      </c>
      <c r="F63" s="11">
        <f>G63+H63</f>
        <v>11674</v>
      </c>
      <c r="G63" s="11">
        <f>G64</f>
        <v>0</v>
      </c>
      <c r="H63" s="11">
        <f>H64</f>
        <v>11674</v>
      </c>
      <c r="I63" s="11">
        <f>I64</f>
        <v>11674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180</v>
      </c>
      <c r="B64" s="10" t="s">
        <v>181</v>
      </c>
      <c r="C64" s="10" t="s">
        <v>182</v>
      </c>
      <c r="D64" s="11">
        <f>D65</f>
        <v>6434200</v>
      </c>
      <c r="E64" s="11">
        <f>E65</f>
        <v>1613000</v>
      </c>
      <c r="F64" s="11">
        <f>G64+H64</f>
        <v>11674</v>
      </c>
      <c r="G64" s="11">
        <f>G65</f>
        <v>0</v>
      </c>
      <c r="H64" s="11">
        <f>H65</f>
        <v>11674</v>
      </c>
      <c r="I64" s="11">
        <f>I65</f>
        <v>11674</v>
      </c>
      <c r="J64" s="11">
        <f>J65</f>
        <v>0</v>
      </c>
      <c r="K64" s="11">
        <f>F64-I64-J64</f>
        <v>0</v>
      </c>
    </row>
    <row r="65" spans="1:12" s="6" customFormat="1" ht="75" x14ac:dyDescent="0.25">
      <c r="A65" s="10" t="s">
        <v>183</v>
      </c>
      <c r="B65" s="10" t="s">
        <v>184</v>
      </c>
      <c r="C65" s="10" t="s">
        <v>185</v>
      </c>
      <c r="D65" s="11">
        <f>+D66+D67+D68</f>
        <v>6434200</v>
      </c>
      <c r="E65" s="11">
        <f>+E66+E67+E68</f>
        <v>1613000</v>
      </c>
      <c r="F65" s="11">
        <f>G65+H65</f>
        <v>11674</v>
      </c>
      <c r="G65" s="11">
        <f>+G66+G67+G68</f>
        <v>0</v>
      </c>
      <c r="H65" s="11">
        <f>+H66+H67+H68</f>
        <v>11674</v>
      </c>
      <c r="I65" s="11">
        <f>+I66+I67+I68</f>
        <v>11674</v>
      </c>
      <c r="J65" s="11">
        <f>+J66+J67+J68</f>
        <v>0</v>
      </c>
      <c r="K65" s="11">
        <f>F65-I65-J65</f>
        <v>0</v>
      </c>
    </row>
    <row r="66" spans="1:12" s="6" customFormat="1" ht="33" x14ac:dyDescent="0.25">
      <c r="A66" s="10" t="s">
        <v>186</v>
      </c>
      <c r="B66" s="10" t="s">
        <v>187</v>
      </c>
      <c r="C66" s="10" t="s">
        <v>188</v>
      </c>
      <c r="D66" s="11">
        <v>40000</v>
      </c>
      <c r="E66" s="11">
        <v>20000</v>
      </c>
      <c r="F66" s="11">
        <f>G66+H66</f>
        <v>1380</v>
      </c>
      <c r="G66" s="11">
        <v>0</v>
      </c>
      <c r="H66" s="11">
        <v>1380</v>
      </c>
      <c r="I66" s="11">
        <v>1380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189</v>
      </c>
      <c r="B67" s="10" t="s">
        <v>190</v>
      </c>
      <c r="C67" s="10" t="s">
        <v>191</v>
      </c>
      <c r="D67" s="11">
        <v>47000</v>
      </c>
      <c r="E67" s="11">
        <v>12000</v>
      </c>
      <c r="F67" s="11">
        <f>G67+H67</f>
        <v>10294</v>
      </c>
      <c r="G67" s="11">
        <v>0</v>
      </c>
      <c r="H67" s="11">
        <v>10294</v>
      </c>
      <c r="I67" s="11">
        <v>10294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192</v>
      </c>
      <c r="B68" s="10" t="s">
        <v>193</v>
      </c>
      <c r="C68" s="10" t="s">
        <v>194</v>
      </c>
      <c r="D68" s="11">
        <v>6347200</v>
      </c>
      <c r="E68" s="11">
        <v>1581000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195</v>
      </c>
      <c r="B70" s="13"/>
      <c r="C70" s="13"/>
      <c r="D70" s="13"/>
      <c r="E70" s="13" t="s">
        <v>196</v>
      </c>
      <c r="F70" s="13"/>
      <c r="G70" s="13"/>
      <c r="H70" s="13"/>
      <c r="I70" s="13" t="s">
        <v>197</v>
      </c>
      <c r="J70" s="13"/>
      <c r="K70" s="13"/>
      <c r="L70" s="13"/>
    </row>
    <row r="71" spans="1:1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A70:D70"/>
    <mergeCell ref="A71:D71"/>
    <mergeCell ref="E70:H70"/>
    <mergeCell ref="E71:H71"/>
    <mergeCell ref="I70:L70"/>
    <mergeCell ref="I71:L71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2017-05-15T05:07:39Z</dcterms:created>
  <dcterms:modified xsi:type="dcterms:W3CDTF">2017-05-15T05:07:41Z</dcterms:modified>
</cp:coreProperties>
</file>