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44" i="1" s="1"/>
  <c r="E72" i="1" s="1"/>
  <c r="F17" i="1"/>
  <c r="F44" i="1" s="1"/>
  <c r="E30" i="1"/>
  <c r="E43" i="1" s="1"/>
  <c r="F30" i="1"/>
  <c r="E39" i="1"/>
  <c r="F39" i="1"/>
  <c r="F43" i="1"/>
  <c r="E51" i="1"/>
  <c r="E71" i="1" s="1"/>
  <c r="F51" i="1"/>
  <c r="F71" i="1" s="1"/>
  <c r="E70" i="1"/>
  <c r="F70" i="1"/>
  <c r="E79" i="1"/>
  <c r="F79" i="1"/>
  <c r="F72" i="1" l="1"/>
</calcChain>
</file>

<file path=xl/sharedStrings.xml><?xml version="1.0" encoding="utf-8"?>
<sst xmlns="http://schemas.openxmlformats.org/spreadsheetml/2006/main" count="306" uniqueCount="189">
  <si>
    <t>NR................/...........2010</t>
  </si>
  <si>
    <t>Biroul contabilitate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</si>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</sst>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78563</v>
      </c>
      <c r="F9" s="10">
        <v>47978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1030203</v>
      </c>
      <c r="F10" s="10">
        <v>618826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11943283</v>
      </c>
      <c r="F11" s="10">
        <v>10767640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143</v>
      </c>
      <c r="F15" s="10">
        <v>143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143</v>
      </c>
      <c r="F16" s="10">
        <v>143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13052192</v>
      </c>
      <c r="F17" s="10">
        <f>F9+F10+F11+F12+F13+F15</f>
        <v>11434587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299920</v>
      </c>
      <c r="F19" s="10">
        <v>321865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19155</v>
      </c>
      <c r="F21" s="10">
        <v>17727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2589</v>
      </c>
      <c r="F23" s="10">
        <v>2589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694361</v>
      </c>
      <c r="F25" s="10">
        <v>778983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694361</v>
      </c>
      <c r="F26" s="10">
        <v>778983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31868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713516</v>
      </c>
      <c r="F30" s="10">
        <f>F21+F25+F27+F29</f>
        <v>828578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232927</v>
      </c>
      <c r="F33" s="10">
        <v>228068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15000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1514</v>
      </c>
      <c r="F36" s="10">
        <v>3014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234441</v>
      </c>
      <c r="F39" s="10">
        <f>F33+F34+F36+F37</f>
        <v>246082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107400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1355277</v>
      </c>
      <c r="F43" s="10">
        <f>F19+F30+F31+F39+F40+F41+F42</f>
        <v>1396525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14407469</v>
      </c>
      <c r="F44" s="10">
        <f>F17+F43</f>
        <v>12831112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7945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111313</v>
      </c>
      <c r="F50" s="10">
        <v>103294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111313</v>
      </c>
      <c r="F51" s="10">
        <f>F47+F49+F50</f>
        <v>111239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6342</v>
      </c>
      <c r="F53" s="10">
        <v>104141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1761</v>
      </c>
      <c r="F55" s="10">
        <v>101887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80697</v>
      </c>
      <c r="F57" s="10">
        <v>89881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55826</v>
      </c>
      <c r="F59" s="10">
        <v>57150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31868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71324</v>
      </c>
      <c r="F65" s="10">
        <v>109347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1700</v>
      </c>
      <c r="F69" s="10">
        <v>1700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160063</v>
      </c>
      <c r="F70" s="10">
        <f>F53+F57+F61+F63+F64+F65+F66+F68+F69</f>
        <v>336937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271376</v>
      </c>
      <c r="F71" s="10">
        <f>F51+F70</f>
        <v>448176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14136093</v>
      </c>
      <c r="F72" s="10">
        <f>F44-F71</f>
        <v>12382936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11150919</v>
      </c>
      <c r="F74" s="10">
        <v>10106695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1818886</v>
      </c>
      <c r="F75" s="10">
        <v>2284543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1166288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8302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14136093</v>
      </c>
      <c r="F79" s="10">
        <f>F74+F75-F76+F77-F78</f>
        <v>12382936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2017-07-26T07:53:28Z</dcterms:created>
  <dcterms:modified xsi:type="dcterms:W3CDTF">2017-07-26T07:53:30Z</dcterms:modified>
</cp:coreProperties>
</file>