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Ciocani\"/>
    </mc:Choice>
  </mc:AlternateContent>
  <bookViews>
    <workbookView xWindow="0" yWindow="0" windowWidth="13665" windowHeight="127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5" i="1" s="1"/>
  <c r="F16" i="1"/>
  <c r="G16" i="1"/>
  <c r="G15" i="1" s="1"/>
  <c r="G14" i="1" s="1"/>
  <c r="H16" i="1"/>
  <c r="H15" i="1" s="1"/>
  <c r="H14" i="1" s="1"/>
  <c r="I16" i="1"/>
  <c r="I15" i="1" s="1"/>
  <c r="I14" i="1" s="1"/>
  <c r="J16" i="1"/>
  <c r="K16" i="1"/>
  <c r="L16" i="1"/>
  <c r="L15" i="1" s="1"/>
  <c r="L14" i="1" s="1"/>
  <c r="M16" i="1"/>
  <c r="M15" i="1" s="1"/>
  <c r="M14" i="1" s="1"/>
  <c r="O16" i="1"/>
  <c r="O15" i="1" s="1"/>
  <c r="P16" i="1"/>
  <c r="P15" i="1" s="1"/>
  <c r="P14" i="1" s="1"/>
  <c r="Q16" i="1"/>
  <c r="Q15" i="1" s="1"/>
  <c r="Q14" i="1" s="1"/>
  <c r="R16" i="1"/>
  <c r="S16" i="1"/>
  <c r="T16" i="1"/>
  <c r="T15" i="1" s="1"/>
  <c r="T14" i="1" s="1"/>
  <c r="D17" i="1"/>
  <c r="N17" i="1"/>
  <c r="N18" i="1"/>
  <c r="D18" i="1" s="1"/>
  <c r="D19" i="1"/>
  <c r="N19" i="1"/>
  <c r="N20" i="1"/>
  <c r="D20" i="1" s="1"/>
  <c r="D21" i="1"/>
  <c r="N21" i="1"/>
  <c r="N22" i="1"/>
  <c r="D22" i="1" s="1"/>
  <c r="D23" i="1"/>
  <c r="N23" i="1"/>
  <c r="N24" i="1"/>
  <c r="D24" i="1" s="1"/>
  <c r="D25" i="1"/>
  <c r="N25" i="1"/>
  <c r="N26" i="1"/>
  <c r="D26" i="1" s="1"/>
  <c r="D27" i="1"/>
  <c r="N27" i="1"/>
  <c r="N28" i="1"/>
  <c r="D28" i="1" s="1"/>
  <c r="D29" i="1"/>
  <c r="N29" i="1"/>
  <c r="N30" i="1"/>
  <c r="D30" i="1" s="1"/>
  <c r="D31" i="1"/>
  <c r="N31" i="1"/>
  <c r="N32" i="1"/>
  <c r="D32" i="1" s="1"/>
  <c r="D33" i="1"/>
  <c r="N33" i="1"/>
  <c r="N34" i="1"/>
  <c r="D34" i="1" s="1"/>
  <c r="D35" i="1"/>
  <c r="N35" i="1"/>
  <c r="N36" i="1"/>
  <c r="D36" i="1" s="1"/>
  <c r="D37" i="1"/>
  <c r="N37" i="1"/>
  <c r="N38" i="1"/>
  <c r="D38" i="1" s="1"/>
  <c r="D39" i="1"/>
  <c r="N39" i="1"/>
  <c r="N40" i="1"/>
  <c r="D40" i="1" s="1"/>
  <c r="D41" i="1"/>
  <c r="N41" i="1"/>
  <c r="E42" i="1"/>
  <c r="F42" i="1"/>
  <c r="F15" i="1" s="1"/>
  <c r="F14" i="1" s="1"/>
  <c r="G42" i="1"/>
  <c r="H42" i="1"/>
  <c r="I42" i="1"/>
  <c r="J42" i="1"/>
  <c r="J15" i="1" s="1"/>
  <c r="J14" i="1" s="1"/>
  <c r="K42" i="1"/>
  <c r="L42" i="1"/>
  <c r="M42" i="1"/>
  <c r="O42" i="1"/>
  <c r="P42" i="1"/>
  <c r="Q42" i="1"/>
  <c r="R42" i="1"/>
  <c r="R15" i="1" s="1"/>
  <c r="R14" i="1" s="1"/>
  <c r="S42" i="1"/>
  <c r="T42" i="1"/>
  <c r="N43" i="1"/>
  <c r="D43" i="1" s="1"/>
  <c r="D44" i="1"/>
  <c r="N44" i="1"/>
  <c r="N45" i="1"/>
  <c r="D45" i="1" s="1"/>
  <c r="N46" i="1"/>
  <c r="D46" i="1" s="1"/>
  <c r="N47" i="1"/>
  <c r="D47" i="1" s="1"/>
  <c r="E48" i="1"/>
  <c r="F48" i="1"/>
  <c r="G48" i="1"/>
  <c r="H48" i="1"/>
  <c r="I48" i="1"/>
  <c r="J48" i="1"/>
  <c r="K48" i="1"/>
  <c r="K15" i="1" s="1"/>
  <c r="K14" i="1" s="1"/>
  <c r="L48" i="1"/>
  <c r="M48" i="1"/>
  <c r="O48" i="1"/>
  <c r="N48" i="1" s="1"/>
  <c r="P48" i="1"/>
  <c r="Q48" i="1"/>
  <c r="R48" i="1"/>
  <c r="S48" i="1"/>
  <c r="S15" i="1" s="1"/>
  <c r="S14" i="1" s="1"/>
  <c r="T48" i="1"/>
  <c r="N49" i="1"/>
  <c r="D49" i="1" s="1"/>
  <c r="D50" i="1"/>
  <c r="N50" i="1"/>
  <c r="N51" i="1"/>
  <c r="D51" i="1" s="1"/>
  <c r="D52" i="1"/>
  <c r="N52" i="1"/>
  <c r="N53" i="1"/>
  <c r="D53" i="1" s="1"/>
  <c r="D54" i="1"/>
  <c r="N54" i="1"/>
  <c r="N55" i="1"/>
  <c r="D55" i="1" s="1"/>
  <c r="D56" i="1"/>
  <c r="N56" i="1"/>
  <c r="N57" i="1"/>
  <c r="D57" i="1" s="1"/>
  <c r="D58" i="1"/>
  <c r="N58" i="1"/>
  <c r="N59" i="1"/>
  <c r="D59" i="1" s="1"/>
  <c r="E60" i="1"/>
  <c r="F60" i="1"/>
  <c r="G60" i="1"/>
  <c r="H60" i="1"/>
  <c r="D60" i="1" s="1"/>
  <c r="I60" i="1"/>
  <c r="J60" i="1"/>
  <c r="K60" i="1"/>
  <c r="L60" i="1"/>
  <c r="M60" i="1"/>
  <c r="O60" i="1"/>
  <c r="N60" i="1" s="1"/>
  <c r="P60" i="1"/>
  <c r="Q60" i="1"/>
  <c r="R60" i="1"/>
  <c r="S60" i="1"/>
  <c r="T60" i="1"/>
  <c r="D61" i="1"/>
  <c r="N61" i="1"/>
  <c r="N62" i="1"/>
  <c r="D62" i="1" s="1"/>
  <c r="N63" i="1"/>
  <c r="D63" i="1" s="1"/>
  <c r="N64" i="1"/>
  <c r="D64" i="1" s="1"/>
  <c r="D65" i="1"/>
  <c r="N65" i="1"/>
  <c r="N66" i="1"/>
  <c r="D66" i="1" s="1"/>
  <c r="N67" i="1"/>
  <c r="D67" i="1" s="1"/>
  <c r="N68" i="1"/>
  <c r="D68" i="1" s="1"/>
  <c r="D69" i="1"/>
  <c r="N69" i="1"/>
  <c r="N70" i="1"/>
  <c r="D70" i="1" s="1"/>
  <c r="E71" i="1"/>
  <c r="D71" i="1" s="1"/>
  <c r="F71" i="1"/>
  <c r="G71" i="1"/>
  <c r="H71" i="1"/>
  <c r="I71" i="1"/>
  <c r="J71" i="1"/>
  <c r="K71" i="1"/>
  <c r="L71" i="1"/>
  <c r="M71" i="1"/>
  <c r="O71" i="1"/>
  <c r="N71" i="1" s="1"/>
  <c r="P71" i="1"/>
  <c r="Q71" i="1"/>
  <c r="R71" i="1"/>
  <c r="S71" i="1"/>
  <c r="T71" i="1"/>
  <c r="N72" i="1"/>
  <c r="D72" i="1" s="1"/>
  <c r="D73" i="1"/>
  <c r="N73" i="1"/>
  <c r="N74" i="1"/>
  <c r="D74" i="1" s="1"/>
  <c r="D75" i="1"/>
  <c r="N75" i="1"/>
  <c r="N76" i="1"/>
  <c r="D76" i="1" s="1"/>
  <c r="D77" i="1"/>
  <c r="N77" i="1"/>
  <c r="N78" i="1"/>
  <c r="D78" i="1" s="1"/>
  <c r="D79" i="1"/>
  <c r="N79" i="1"/>
  <c r="N80" i="1"/>
  <c r="D80" i="1" s="1"/>
  <c r="D81" i="1"/>
  <c r="N81" i="1"/>
  <c r="E82" i="1"/>
  <c r="D82" i="1" s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N83" i="1"/>
  <c r="D83" i="1" s="1"/>
  <c r="E86" i="1"/>
  <c r="E85" i="1" s="1"/>
  <c r="F86" i="1"/>
  <c r="G86" i="1"/>
  <c r="H86" i="1"/>
  <c r="H85" i="1" s="1"/>
  <c r="H84" i="1" s="1"/>
  <c r="I86" i="1"/>
  <c r="I85" i="1" s="1"/>
  <c r="I84" i="1" s="1"/>
  <c r="J86" i="1"/>
  <c r="K86" i="1"/>
  <c r="K85" i="1" s="1"/>
  <c r="K84" i="1" s="1"/>
  <c r="L86" i="1"/>
  <c r="L85" i="1" s="1"/>
  <c r="L84" i="1" s="1"/>
  <c r="M86" i="1"/>
  <c r="M85" i="1" s="1"/>
  <c r="M84" i="1" s="1"/>
  <c r="O86" i="1"/>
  <c r="P86" i="1"/>
  <c r="P85" i="1" s="1"/>
  <c r="P84" i="1" s="1"/>
  <c r="Q86" i="1"/>
  <c r="N86" i="1" s="1"/>
  <c r="R86" i="1"/>
  <c r="S86" i="1"/>
  <c r="S85" i="1" s="1"/>
  <c r="S84" i="1" s="1"/>
  <c r="T86" i="1"/>
  <c r="T85" i="1" s="1"/>
  <c r="T84" i="1" s="1"/>
  <c r="D87" i="1"/>
  <c r="N87" i="1"/>
  <c r="N88" i="1"/>
  <c r="D88" i="1" s="1"/>
  <c r="D89" i="1"/>
  <c r="N89" i="1"/>
  <c r="N90" i="1"/>
  <c r="D90" i="1" s="1"/>
  <c r="D91" i="1"/>
  <c r="N91" i="1"/>
  <c r="N92" i="1"/>
  <c r="D92" i="1" s="1"/>
  <c r="D93" i="1"/>
  <c r="N93" i="1"/>
  <c r="N94" i="1"/>
  <c r="D94" i="1" s="1"/>
  <c r="D95" i="1"/>
  <c r="N95" i="1"/>
  <c r="N96" i="1"/>
  <c r="D96" i="1" s="1"/>
  <c r="D97" i="1"/>
  <c r="N97" i="1"/>
  <c r="E98" i="1"/>
  <c r="F98" i="1"/>
  <c r="F85" i="1" s="1"/>
  <c r="F84" i="1" s="1"/>
  <c r="G98" i="1"/>
  <c r="G85" i="1" s="1"/>
  <c r="G84" i="1" s="1"/>
  <c r="H98" i="1"/>
  <c r="I98" i="1"/>
  <c r="J98" i="1"/>
  <c r="J85" i="1" s="1"/>
  <c r="J84" i="1" s="1"/>
  <c r="K98" i="1"/>
  <c r="L98" i="1"/>
  <c r="M98" i="1"/>
  <c r="O98" i="1"/>
  <c r="O85" i="1" s="1"/>
  <c r="P98" i="1"/>
  <c r="Q98" i="1"/>
  <c r="R98" i="1"/>
  <c r="R85" i="1" s="1"/>
  <c r="R84" i="1" s="1"/>
  <c r="S98" i="1"/>
  <c r="T98" i="1"/>
  <c r="N99" i="1"/>
  <c r="D99" i="1" s="1"/>
  <c r="D100" i="1"/>
  <c r="N100" i="1"/>
  <c r="N101" i="1"/>
  <c r="D101" i="1" s="1"/>
  <c r="N102" i="1"/>
  <c r="D102" i="1" s="1"/>
  <c r="N103" i="1"/>
  <c r="D103" i="1" s="1"/>
  <c r="D104" i="1"/>
  <c r="N104" i="1"/>
  <c r="N105" i="1"/>
  <c r="D105" i="1" s="1"/>
  <c r="N106" i="1"/>
  <c r="D106" i="1" s="1"/>
  <c r="N107" i="1"/>
  <c r="D107" i="1" s="1"/>
  <c r="D108" i="1"/>
  <c r="N108" i="1"/>
  <c r="E109" i="1"/>
  <c r="F109" i="1"/>
  <c r="G109" i="1"/>
  <c r="H109" i="1"/>
  <c r="I109" i="1"/>
  <c r="J109" i="1"/>
  <c r="K109" i="1"/>
  <c r="L109" i="1"/>
  <c r="M109" i="1"/>
  <c r="O109" i="1"/>
  <c r="N109" i="1" s="1"/>
  <c r="P109" i="1"/>
  <c r="Q109" i="1"/>
  <c r="R109" i="1"/>
  <c r="S109" i="1"/>
  <c r="T109" i="1"/>
  <c r="D110" i="1"/>
  <c r="N110" i="1"/>
  <c r="N111" i="1"/>
  <c r="D111" i="1" s="1"/>
  <c r="N112" i="1"/>
  <c r="D112" i="1" s="1"/>
  <c r="N113" i="1"/>
  <c r="D113" i="1" s="1"/>
  <c r="D114" i="1"/>
  <c r="N114" i="1"/>
  <c r="N115" i="1"/>
  <c r="D115" i="1" s="1"/>
  <c r="N116" i="1"/>
  <c r="D116" i="1" s="1"/>
  <c r="N117" i="1"/>
  <c r="D117" i="1" s="1"/>
  <c r="D118" i="1"/>
  <c r="N118" i="1"/>
  <c r="N119" i="1"/>
  <c r="D119" i="1" s="1"/>
  <c r="N120" i="1"/>
  <c r="D120" i="1" s="1"/>
  <c r="N121" i="1"/>
  <c r="D121" i="1" s="1"/>
  <c r="D122" i="1"/>
  <c r="N122" i="1"/>
  <c r="N123" i="1"/>
  <c r="D123" i="1" s="1"/>
  <c r="N124" i="1"/>
  <c r="D124" i="1" s="1"/>
  <c r="N125" i="1"/>
  <c r="D125" i="1" s="1"/>
  <c r="D126" i="1"/>
  <c r="N126" i="1"/>
  <c r="N127" i="1"/>
  <c r="D127" i="1" s="1"/>
  <c r="N128" i="1"/>
  <c r="D128" i="1" s="1"/>
  <c r="N129" i="1"/>
  <c r="D129" i="1" s="1"/>
  <c r="D130" i="1"/>
  <c r="N130" i="1"/>
  <c r="N131" i="1"/>
  <c r="D131" i="1" s="1"/>
  <c r="N132" i="1"/>
  <c r="D132" i="1" s="1"/>
  <c r="N133" i="1"/>
  <c r="D133" i="1" s="1"/>
  <c r="D134" i="1"/>
  <c r="N134" i="1"/>
  <c r="N135" i="1"/>
  <c r="D135" i="1" s="1"/>
  <c r="N136" i="1"/>
  <c r="D136" i="1" s="1"/>
  <c r="N137" i="1"/>
  <c r="D137" i="1" s="1"/>
  <c r="E138" i="1"/>
  <c r="F138" i="1"/>
  <c r="G138" i="1"/>
  <c r="H138" i="1"/>
  <c r="I138" i="1"/>
  <c r="J138" i="1"/>
  <c r="K138" i="1"/>
  <c r="L138" i="1"/>
  <c r="D138" i="1" s="1"/>
  <c r="M138" i="1"/>
  <c r="O138" i="1"/>
  <c r="N138" i="1" s="1"/>
  <c r="P138" i="1"/>
  <c r="Q138" i="1"/>
  <c r="R138" i="1"/>
  <c r="S138" i="1"/>
  <c r="T138" i="1"/>
  <c r="N139" i="1"/>
  <c r="D139" i="1" s="1"/>
  <c r="N140" i="1"/>
  <c r="D140" i="1" s="1"/>
  <c r="D141" i="1"/>
  <c r="N141" i="1"/>
  <c r="N142" i="1"/>
  <c r="D142" i="1" s="1"/>
  <c r="N143" i="1"/>
  <c r="D143" i="1" s="1"/>
  <c r="N144" i="1"/>
  <c r="D144" i="1" s="1"/>
  <c r="D145" i="1"/>
  <c r="N145" i="1"/>
  <c r="N146" i="1"/>
  <c r="D146" i="1" s="1"/>
  <c r="N147" i="1"/>
  <c r="D147" i="1" s="1"/>
  <c r="N148" i="1"/>
  <c r="D148" i="1" s="1"/>
  <c r="D149" i="1"/>
  <c r="N149" i="1"/>
  <c r="E150" i="1"/>
  <c r="D150" i="1" s="1"/>
  <c r="F150" i="1"/>
  <c r="G150" i="1"/>
  <c r="H150" i="1"/>
  <c r="I150" i="1"/>
  <c r="J150" i="1"/>
  <c r="K150" i="1"/>
  <c r="L150" i="1"/>
  <c r="M150" i="1"/>
  <c r="O150" i="1"/>
  <c r="N150" i="1" s="1"/>
  <c r="P150" i="1"/>
  <c r="Q150" i="1"/>
  <c r="R150" i="1"/>
  <c r="S150" i="1"/>
  <c r="T150" i="1"/>
  <c r="D151" i="1"/>
  <c r="N151" i="1"/>
  <c r="N152" i="1"/>
  <c r="D152" i="1" s="1"/>
  <c r="N153" i="1"/>
  <c r="D153" i="1" s="1"/>
  <c r="N154" i="1"/>
  <c r="D154" i="1" s="1"/>
  <c r="E155" i="1"/>
  <c r="F155" i="1"/>
  <c r="G155" i="1"/>
  <c r="H155" i="1"/>
  <c r="I155" i="1"/>
  <c r="J155" i="1"/>
  <c r="K155" i="1"/>
  <c r="L155" i="1"/>
  <c r="M155" i="1"/>
  <c r="O155" i="1"/>
  <c r="N155" i="1" s="1"/>
  <c r="P155" i="1"/>
  <c r="Q155" i="1"/>
  <c r="R155" i="1"/>
  <c r="S155" i="1"/>
  <c r="T155" i="1"/>
  <c r="N156" i="1"/>
  <c r="D156" i="1" s="1"/>
  <c r="N157" i="1"/>
  <c r="D157" i="1" s="1"/>
  <c r="D158" i="1"/>
  <c r="N158" i="1"/>
  <c r="N159" i="1"/>
  <c r="D159" i="1" s="1"/>
  <c r="N160" i="1"/>
  <c r="D160" i="1" s="1"/>
  <c r="N161" i="1"/>
  <c r="D161" i="1" s="1"/>
  <c r="D162" i="1"/>
  <c r="N162" i="1"/>
  <c r="N163" i="1"/>
  <c r="D163" i="1" s="1"/>
  <c r="N164" i="1"/>
  <c r="D164" i="1" s="1"/>
  <c r="N165" i="1"/>
  <c r="D165" i="1" s="1"/>
  <c r="D166" i="1"/>
  <c r="N166" i="1"/>
  <c r="E167" i="1"/>
  <c r="F167" i="1"/>
  <c r="G167" i="1"/>
  <c r="H167" i="1"/>
  <c r="I167" i="1"/>
  <c r="J167" i="1"/>
  <c r="K167" i="1"/>
  <c r="L167" i="1"/>
  <c r="M167" i="1"/>
  <c r="O167" i="1"/>
  <c r="N167" i="1" s="1"/>
  <c r="P167" i="1"/>
  <c r="Q167" i="1"/>
  <c r="R167" i="1"/>
  <c r="S167" i="1"/>
  <c r="T167" i="1"/>
  <c r="D168" i="1"/>
  <c r="N168" i="1"/>
  <c r="N169" i="1"/>
  <c r="D169" i="1" s="1"/>
  <c r="N85" i="1" l="1"/>
  <c r="D85" i="1" s="1"/>
  <c r="O84" i="1"/>
  <c r="N84" i="1" s="1"/>
  <c r="E84" i="1"/>
  <c r="D48" i="1"/>
  <c r="D155" i="1"/>
  <c r="O14" i="1"/>
  <c r="N14" i="1" s="1"/>
  <c r="N15" i="1"/>
  <c r="D15" i="1" s="1"/>
  <c r="D167" i="1"/>
  <c r="D109" i="1"/>
  <c r="E14" i="1"/>
  <c r="D14" i="1" s="1"/>
  <c r="N42" i="1"/>
  <c r="D42" i="1" s="1"/>
  <c r="D86" i="1"/>
  <c r="N98" i="1"/>
  <c r="D98" i="1" s="1"/>
  <c r="N16" i="1"/>
  <c r="D16" i="1" s="1"/>
  <c r="Q85" i="1"/>
  <c r="Q84" i="1" s="1"/>
  <c r="D84" i="1" l="1"/>
</calcChain>
</file>

<file path=xl/sharedStrings.xml><?xml version="1.0" encoding="utf-8"?>
<sst xmlns="http://schemas.openxmlformats.org/spreadsheetml/2006/main" count="503" uniqueCount="446">
  <si>
    <t>ROMANIA</t>
  </si>
  <si>
    <t>JUDETUL VASLUI</t>
  </si>
  <si>
    <t>COMUNA CIOCANI</t>
  </si>
  <si>
    <t>CIF: 16368344</t>
  </si>
  <si>
    <t>Biroul Contabilitate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</si>
  <si>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</si>
  <si>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</si>
  <si>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</si>
  <si>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</si>
  <si>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</si>
  <si>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</si>
  <si>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</si>
  <si>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</si>
  <si>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</si>
  <si>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</si>
  <si>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</si>
  <si>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</si>
  <si>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</si>
  <si>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</si>
  <si>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</si>
  <si>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</si>
  <si>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</si>
  <si>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</si>
  <si>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</si>
  <si>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</si>
  <si>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</si>
  <si>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</si>
  <si>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</si>
  <si>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</si>
  <si>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</si>
  <si>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</si>
  <si>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si alte operatiuni (oper. clearing si recup.creante, alte operatiuni)</t>
  </si>
  <si>
    <t>1</t>
  </si>
  <si>
    <t>TOTAL VENITURI rd.1=rd.2+rd. 58+ rd.69</t>
  </si>
  <si>
    <t>001</t>
  </si>
  <si>
    <t>2</t>
  </si>
  <si>
    <t>VENITURI OPERATIONALE rd.2=rd.3+rd.29+rd.35 +rd. 47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</si>
  <si>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</si>
  <si>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</si>
  <si>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</si>
  <si>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</si>
  <si>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</si>
  <si>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</si>
  <si>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</si>
  <si>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</si>
  <si>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</si>
  <si>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</si>
  <si>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</si>
  <si>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</si>
  <si>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</si>
  <si>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</si>
  <si>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</si>
  <si>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</si>
  <si>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</si>
  <si>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</si>
  <si>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</si>
  <si>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</si>
  <si>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</si>
  <si>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</si>
  <si>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</si>
  <si>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</si>
  <si>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</si>
  <si>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</si>
  <si>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</si>
  <si>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</si>
  <si>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</si>
  <si>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</si>
  <si>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</si>
  <si>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</si>
  <si>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</si>
  <si>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</si>
  <si>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</si>
  <si>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</si>
  <si>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</si>
  <si>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</si>
  <si>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</si>
  <si>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</si>
  <si>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</si>
  <si>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</si>
  <si>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</si>
  <si>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</si>
  <si>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</si>
  <si>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</si>
  <si>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</si>
  <si>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</si>
  <si>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</si>
  <si>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</si>
  <si>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</si>
  <si>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</si>
  <si>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</si>
  <si>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</si>
  <si>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</si>
  <si>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</si>
  <si>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</si>
  <si>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</si>
  <si>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</si>
  <si>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</si>
  <si>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</si>
  <si>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</si>
  <si>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</si>
  <si>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</si>
  <si>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</si>
  <si>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</si>
  <si>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</si>
  <si>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</si>
  <si>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</si>
  <si>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</si>
  <si>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</si>
  <si>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</si>
  <si>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</si>
  <si>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</si>
  <si>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</si>
  <si>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</si>
  <si>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</si>
  <si>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</si>
  <si>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</si>
  <si>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</si>
  <si>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</si>
  <si>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</si>
  <si>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</si>
  <si>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</si>
  <si>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</si>
  <si>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</si>
  <si>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</si>
  <si>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</si>
  <si>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</si>
  <si>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</si>
  <si>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</si>
  <si>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</si>
  <si>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</si>
  <si>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</si>
  <si>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</si>
  <si>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</si>
  <si>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</si>
  <si>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</si>
  <si>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 rd.35=rd.36 + rd.37 + rd.38 + rd.39 + rd.40 + rd.41 + rd.42 + rd.43+ rd.44 + rd.45 + rd.46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</si>
  <si>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</si>
  <si>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</si>
  <si>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</si>
  <si>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</si>
  <si>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</si>
  <si>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</si>
  <si>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</si>
  <si>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</si>
  <si>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</si>
  <si>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</si>
  <si>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</si>
  <si>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</si>
  <si>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</si>
  <si>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</si>
  <si>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</si>
  <si>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</si>
  <si>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</si>
  <si>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</si>
  <si>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</si>
  <si>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</si>
  <si>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</si>
  <si>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</si>
  <si>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</si>
  <si>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</si>
  <si>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</si>
  <si>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</si>
  <si>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</si>
  <si>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</si>
  <si>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</si>
  <si>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7790101  Venituri, bunuri şi servicii primite cu titlu gratuit - transfer active fixe si stocuri între institutii publice</t>
  </si>
  <si>
    <t>045</t>
  </si>
  <si>
    <t>46</t>
  </si>
  <si>
    <t xml:space="preserve">  7790109 Venituri, bunuri şi servicii primite cu titlu gratuit – alte operatiuni</t>
  </si>
  <si>
    <t>046</t>
  </si>
  <si>
    <t>47</t>
  </si>
  <si>
    <t xml:space="preserve">Alte venituri operaţionale rd.47=rd.48+rd.49+rd.50+rd.51+rd.52+rd.53+rd.54+rd.55 +rd.56+rd.57 </t>
  </si>
  <si>
    <t>047</t>
  </si>
  <si>
    <t>48</t>
  </si>
  <si>
    <t xml:space="preserve">  7140000 Venituri din creanţe reactivate şi debitori diverşi</t>
  </si>
  <si>
    <t>048</t>
  </si>
  <si>
    <t>49</t>
  </si>
  <si>
    <t xml:space="preserve">  7180000 Alte venituri ale trezoreriei statului</t>
  </si>
  <si>
    <t>049</t>
  </si>
  <si>
    <t>50</t>
  </si>
  <si>
    <t xml:space="preserve">  7500000 Venituri din proprietate</t>
  </si>
  <si>
    <t>050</t>
  </si>
  <si>
    <t>51</t>
  </si>
  <si>
    <t xml:space="preserve">  7510300 Amenzi, penalităţi şi confiscări</t>
  </si>
  <si>
    <t>051</t>
  </si>
  <si>
    <t>52</t>
  </si>
  <si>
    <t xml:space="preserve">  7510400 Diverse venituri</t>
  </si>
  <si>
    <t>052</t>
  </si>
  <si>
    <t>53</t>
  </si>
  <si>
    <t xml:space="preserve">  7810200 Venituri din provizioane</t>
  </si>
  <si>
    <t>053</t>
  </si>
  <si>
    <t>54</t>
  </si>
  <si>
    <t xml:space="preserve">  7810300 Venituri din ajustări privind deprecierea activelor fixe</t>
  </si>
  <si>
    <t>054</t>
  </si>
  <si>
    <t>55</t>
  </si>
  <si>
    <t xml:space="preserve">  7810401 Venituri din ajustări pentru deprecierea activelor circulante - stocuri</t>
  </si>
  <si>
    <t>055</t>
  </si>
  <si>
    <t>56</t>
  </si>
  <si>
    <t xml:space="preserve">  7810402 Venituri din ajustări pentru deprecierea activelor circulante - creanţe</t>
  </si>
  <si>
    <t>056</t>
  </si>
  <si>
    <t>57</t>
  </si>
  <si>
    <t xml:space="preserve">  7770000 Veniturile fondului de risc</t>
  </si>
  <si>
    <t>057</t>
  </si>
  <si>
    <t>58</t>
  </si>
  <si>
    <t>VENITURI FINANCIARE rd.57=rd.rd.58+rd.59+ rd.60+rd.61+rd.62+rd. 63 +rd.64+rd.65+rd.66+    rd. 67</t>
  </si>
  <si>
    <t>058</t>
  </si>
  <si>
    <t>59</t>
  </si>
  <si>
    <t xml:space="preserve">  7630000 Venituri din creanţe imobilizate</t>
  </si>
  <si>
    <t>059</t>
  </si>
  <si>
    <t>60</t>
  </si>
  <si>
    <t xml:space="preserve">  7640000 Venituri din investiţii financiare cedate</t>
  </si>
  <si>
    <t>060</t>
  </si>
  <si>
    <t>61</t>
  </si>
  <si>
    <t xml:space="preserve">  7650100 Venituri din diferenţe de curs valutar – diferenţe de curs din reevaluarea creanţelor şi datoriilor</t>
  </si>
  <si>
    <t>061</t>
  </si>
  <si>
    <t>62</t>
  </si>
  <si>
    <t xml:space="preserve">  7650200 Venituri din diferenţe de curs valutar – diferenţe de curs din reevaluarea disponibilităţilor</t>
  </si>
  <si>
    <t>062</t>
  </si>
  <si>
    <t>63</t>
  </si>
  <si>
    <t xml:space="preserve">  7660000 Venituri din dobânzi</t>
  </si>
  <si>
    <t>063</t>
  </si>
  <si>
    <t>64</t>
  </si>
  <si>
    <t xml:space="preserve">  7670000 Sume de primit de la bugetul de stat pentru acoperirea pierderilor din schimb valutar – PHARE, SAPARD, ISPA -</t>
  </si>
  <si>
    <t>064</t>
  </si>
  <si>
    <t>65</t>
  </si>
  <si>
    <t xml:space="preserve">  7680000 Alte venituri financiare – PHARE, SAPARD, ISPA -</t>
  </si>
  <si>
    <t>065</t>
  </si>
  <si>
    <t>66</t>
  </si>
  <si>
    <t xml:space="preserve">  7690000 Sume de primit de la bugetul de stat pentru acoperirea altor pierderi (cheltuieli neeligibile - costuri bancare – PHARE, SAPARD, ISPA)</t>
  </si>
  <si>
    <t>066</t>
  </si>
  <si>
    <t>67</t>
  </si>
  <si>
    <t xml:space="preserve">  7860300 Venituri din ajustări pentru pierderea de valoare a activelor financiare</t>
  </si>
  <si>
    <t>067</t>
  </si>
  <si>
    <t>68</t>
  </si>
  <si>
    <t xml:space="preserve">  7860400 Venituri din ajustări pentru pierderea de valoare a activelor circulante</t>
  </si>
  <si>
    <t>068</t>
  </si>
  <si>
    <t>69</t>
  </si>
  <si>
    <t>VENITURI EXTRAORDINARE  rd.69 = rd.70</t>
  </si>
  <si>
    <t>069</t>
  </si>
  <si>
    <t>70</t>
  </si>
  <si>
    <t xml:space="preserve">  7910000 Venituri din valorificarea unor bunuri ale statului</t>
  </si>
  <si>
    <t>070</t>
  </si>
  <si>
    <t>71</t>
  </si>
  <si>
    <t>TOTAL CHELTUIELI rd.71 = rd.72+rd.142+ rd.154</t>
  </si>
  <si>
    <t>071</t>
  </si>
  <si>
    <t>72</t>
  </si>
  <si>
    <t>CHELTUIELI  OPERAŢIONALE rd.72= rd. rd.73+rd.85+ rd.96+ rd. 125 + rd.137</t>
  </si>
  <si>
    <t>072</t>
  </si>
  <si>
    <t>73</t>
  </si>
  <si>
    <t xml:space="preserve">Salariile şi contribuţiile sociale aferente angajaţilor rd.73 = rd.74 + rd.75 + rd.76 + rd.77 + rd. 78 + rd.79 + rd. 80 + rd.81+ rd.82 + rd.83 + rd.84 </t>
  </si>
  <si>
    <t>073</t>
  </si>
  <si>
    <t>74</t>
  </si>
  <si>
    <t xml:space="preserve">  6410000 Cheltuieli cu salariile personalului</t>
  </si>
  <si>
    <t>074</t>
  </si>
  <si>
    <t>75</t>
  </si>
  <si>
    <t xml:space="preserve">  6420000 Cheltuieli salariale în natură</t>
  </si>
  <si>
    <t>075</t>
  </si>
  <si>
    <t>76</t>
  </si>
  <si>
    <t xml:space="preserve">  6450100 Contribuţiile angajatorilor pentru asigurări sociale</t>
  </si>
  <si>
    <t>076</t>
  </si>
  <si>
    <t>77</t>
  </si>
  <si>
    <t xml:space="preserve">  6450200 Contribuţiile angajatorilor pentru asigurări de şomaj</t>
  </si>
  <si>
    <t>077</t>
  </si>
  <si>
    <t>78</t>
  </si>
  <si>
    <t xml:space="preserve">  6450300 Contribuţiile angajatorilor pentru asigurări sociale de sănătate</t>
  </si>
  <si>
    <t>078</t>
  </si>
  <si>
    <t>79</t>
  </si>
  <si>
    <t xml:space="preserve">  6450400 Contribuţiile angajatorilor pentru accidente de muncă şi boli profesionale</t>
  </si>
  <si>
    <t>079</t>
  </si>
  <si>
    <t>80</t>
  </si>
  <si>
    <t xml:space="preserve">  6450500 Contribuţiile angajatorilor pentru concedii şi indemnizaţii</t>
  </si>
  <si>
    <t>080</t>
  </si>
  <si>
    <t>81</t>
  </si>
  <si>
    <t xml:space="preserve">  6450600 Contribuţiile angajatorilor la fondul de garantare pentru plata creanţelor salariale</t>
  </si>
  <si>
    <t>081</t>
  </si>
  <si>
    <t>82</t>
  </si>
  <si>
    <t xml:space="preserve">  6450800 Alte cheltuieli privind asigurarile si protectia sociala</t>
  </si>
  <si>
    <t>082</t>
  </si>
  <si>
    <t>83</t>
  </si>
  <si>
    <t xml:space="preserve">  6460000 Cheltuieli cu indemnizaţiile de delegare, detaşare şi alte drepturi salariale</t>
  </si>
  <si>
    <t>083</t>
  </si>
  <si>
    <t>84</t>
  </si>
  <si>
    <t xml:space="preserve">  6470000 Cheltuieli din fondul destinat stimulării personalului</t>
  </si>
  <si>
    <t>084</t>
  </si>
  <si>
    <t>85</t>
  </si>
  <si>
    <t>Subventii şi transferuri rd.85=rd.86 + rd.87 + rd.88 + rd.89 + rd.90 + rd.91+ rd.92 + rd.93 + rd.94 + rd.95</t>
  </si>
  <si>
    <t>085</t>
  </si>
  <si>
    <t>86</t>
  </si>
  <si>
    <t xml:space="preserve">  6700000 Subvenţii</t>
  </si>
  <si>
    <t>086</t>
  </si>
  <si>
    <t>87</t>
  </si>
  <si>
    <t xml:space="preserve">  6710000 Transferuri curente între unităţi ale administraţiei publice</t>
  </si>
  <si>
    <t>087</t>
  </si>
  <si>
    <t>88</t>
  </si>
  <si>
    <t xml:space="preserve">  6720000 Transferuri de capital între unităţi ale administraţiei publice</t>
  </si>
  <si>
    <t>088</t>
  </si>
  <si>
    <t>89</t>
  </si>
  <si>
    <t xml:space="preserve">  6730000 Transferuri interne</t>
  </si>
  <si>
    <t>089</t>
  </si>
  <si>
    <t>90</t>
  </si>
  <si>
    <t xml:space="preserve">  6740000 Transferuri în străinătate</t>
  </si>
  <si>
    <t>090</t>
  </si>
  <si>
    <t>91</t>
  </si>
  <si>
    <t xml:space="preserve">  6750000 Contribuţia României la bugetul Uniunii Europene</t>
  </si>
  <si>
    <t>091</t>
  </si>
  <si>
    <t>92</t>
  </si>
  <si>
    <t xml:space="preserve">  6760000 Asigurări sociale</t>
  </si>
  <si>
    <t>092</t>
  </si>
  <si>
    <t>93</t>
  </si>
  <si>
    <t xml:space="preserve">  6770000 Ajutoare sociale</t>
  </si>
  <si>
    <t>093</t>
  </si>
  <si>
    <t>94</t>
  </si>
  <si>
    <t xml:space="preserve">  6780000 Transferuri pentru proiecte finanţate din fonduri externe nerambursabile postaderare şi fonduri de la bugetul de stat</t>
  </si>
  <si>
    <t>094</t>
  </si>
  <si>
    <t>95</t>
  </si>
  <si>
    <t xml:space="preserve">  6790000 Alte cheltuieli</t>
  </si>
  <si>
    <t>095</t>
  </si>
  <si>
    <t>96</t>
  </si>
  <si>
    <t xml:space="preserve">Stocuri, consumabile, lucrări şi servicii executate de terţi rd.96 = rd.97+rd.98+rd.99+ rd.100+rd.101+rd.102+rd.103+rd. 104+rd.105+rd.106+rd.107+rd.108+ rd.109+rd.110+rd.111+rd.112+rd. 113+rd.114+rd.115+rd.116+rd.117+ rd.118+rd.119+rd.120+rd.121+rd. 122 + rd. 123+ rd.124 </t>
  </si>
  <si>
    <t>096</t>
  </si>
  <si>
    <t>97</t>
  </si>
  <si>
    <t xml:space="preserve">  6010000 Cheltuieli cu materiile prime</t>
  </si>
  <si>
    <t>097</t>
  </si>
  <si>
    <t>98</t>
  </si>
  <si>
    <t xml:space="preserve">  6020100 Cheltuieli cu materialele auxiliare</t>
  </si>
  <si>
    <t>098</t>
  </si>
  <si>
    <t>99</t>
  </si>
  <si>
    <t xml:space="preserve">  6020200 Cheltuieli privind combustibilul</t>
  </si>
  <si>
    <t>099</t>
  </si>
  <si>
    <t>100</t>
  </si>
  <si>
    <t xml:space="preserve">  6020300 Cheltuieli privind materialele pentru ambalat</t>
  </si>
  <si>
    <t>101</t>
  </si>
  <si>
    <t xml:space="preserve">  6020400 Cheltuieli privind piesele de schimb</t>
  </si>
  <si>
    <t>102</t>
  </si>
  <si>
    <t xml:space="preserve">  6020500 Cheltuieli privind seminţele şi materialele de plantat</t>
  </si>
  <si>
    <t>103</t>
  </si>
  <si>
    <t xml:space="preserve">  6020600 Cheltuieli privind furajele</t>
  </si>
  <si>
    <t>104</t>
  </si>
  <si>
    <t xml:space="preserve">  6020700 Cheltuieli privind hrana</t>
  </si>
  <si>
    <t>105</t>
  </si>
  <si>
    <t xml:space="preserve">  6020800 Cheltuieli privind alte materiale consumabile</t>
  </si>
  <si>
    <t>106</t>
  </si>
  <si>
    <t xml:space="preserve">  6020900 Cheltuieli privind medicamentele şi materialele sanitare</t>
  </si>
  <si>
    <t>107</t>
  </si>
  <si>
    <t xml:space="preserve">  6030000 Cheltuieli privind materialele de natura obiectelor de inventar</t>
  </si>
  <si>
    <t>108</t>
  </si>
  <si>
    <t xml:space="preserve">  6060000 Cheltuieli privind animalele şi păsările</t>
  </si>
  <si>
    <t>109</t>
  </si>
  <si>
    <t xml:space="preserve">  6070000 Cheltuieli privind mărfurile</t>
  </si>
  <si>
    <t>110</t>
  </si>
  <si>
    <t xml:space="preserve">  6080000 Cheltuieli privind ambalajele</t>
  </si>
  <si>
    <t>111</t>
  </si>
  <si>
    <t xml:space="preserve">  6090000 Cheltuieli cu alte stocuri</t>
  </si>
  <si>
    <t>112</t>
  </si>
  <si>
    <t xml:space="preserve">  6100000 Cheltuieli privind energia şi apa</t>
  </si>
  <si>
    <t>113</t>
  </si>
  <si>
    <t xml:space="preserve">  6110000 Cheltuieli cu întreţinerea şi reparaţiile</t>
  </si>
  <si>
    <t>114</t>
  </si>
  <si>
    <t xml:space="preserve">  6120000 Cheltuieli cu chiriile</t>
  </si>
  <si>
    <t>115</t>
  </si>
  <si>
    <t xml:space="preserve">  6130000 Cheltuieli cu primele de asigurare</t>
  </si>
  <si>
    <t>116</t>
  </si>
  <si>
    <t xml:space="preserve">  6140000 Cheltuieli cu deplasări, detaşări, transferări</t>
  </si>
  <si>
    <t>117</t>
  </si>
  <si>
    <t xml:space="preserve">  6220000 Cheltuieli privind comisioanele şi onorariile</t>
  </si>
  <si>
    <t>118</t>
  </si>
  <si>
    <t xml:space="preserve">  6230000 Cheltuieli de protocol, reclamă şi publicitate</t>
  </si>
  <si>
    <t>119</t>
  </si>
  <si>
    <t xml:space="preserve">  6240100 Cheltuieli cu transportul de bunuri</t>
  </si>
  <si>
    <t>120</t>
  </si>
  <si>
    <t xml:space="preserve">  6240200 Cheltuieli cu transportul de personal</t>
  </si>
  <si>
    <t>121</t>
  </si>
  <si>
    <t xml:space="preserve">  6260000 Cheltuieli poştale şi taxe de telecomunicaţii</t>
  </si>
  <si>
    <t>122</t>
  </si>
  <si>
    <t xml:space="preserve">  6270000 Cheltuieli cu serviciile bancare şi asimilate</t>
  </si>
  <si>
    <t>123</t>
  </si>
  <si>
    <t xml:space="preserve">  6280000 Alte cheltuieli cu serviciile executate de terţi</t>
  </si>
  <si>
    <t>124</t>
  </si>
  <si>
    <t xml:space="preserve">  6290100 Alte cheltuieli autorizate prin dispoziţii legale – cheltuieli curente</t>
  </si>
  <si>
    <t>125</t>
  </si>
  <si>
    <t>Cheltuieli de capital, amortizări şi provizioane rd.125=rd.126+rd.127+rd.128+ rd.129+ rd.130+rd. 131+ rd.132+  rd. 133 + d.134+ rd.135+rd.136</t>
  </si>
  <si>
    <t>126</t>
  </si>
  <si>
    <t xml:space="preserve">  6290200 Alte cheltuieli autorizate prin dispoziţii legale – reparaţii capitale</t>
  </si>
  <si>
    <t>127</t>
  </si>
  <si>
    <t xml:space="preserve">  6810100 Cheltuieli operaţionale privind amortizarea activelor fixe</t>
  </si>
  <si>
    <t>128</t>
  </si>
  <si>
    <t xml:space="preserve">  6810200 Cheltuieli operaţionale privind provizioanele</t>
  </si>
  <si>
    <t>129</t>
  </si>
  <si>
    <t xml:space="preserve">  6810300 Cheltuieli operaţionale privind ajustările pentru deprecierea activelor fixe</t>
  </si>
  <si>
    <t>130</t>
  </si>
  <si>
    <t xml:space="preserve">  6810401 Cheltuieli operaţionale privind ajustările pentru deprecierea activelor circulante - stocuri</t>
  </si>
  <si>
    <t>131</t>
  </si>
  <si>
    <t xml:space="preserve">  6810402 Cheltuieli operaţionale privind ajustările pentru deprecierea activelor circulante - creanţe</t>
  </si>
  <si>
    <t>132</t>
  </si>
  <si>
    <t xml:space="preserve">  6820101 Cheltuieli cu activele fixe corporale neamortizabile – active militare</t>
  </si>
  <si>
    <t>133</t>
  </si>
  <si>
    <t xml:space="preserve">  6820109 Cheltuieli cu activele fixe corporale neamortizabile -altele</t>
  </si>
  <si>
    <t>134</t>
  </si>
  <si>
    <t xml:space="preserve">  6820200 Cheltuieli cu activele fixe necorporale neamortizabile</t>
  </si>
  <si>
    <t>135</t>
  </si>
  <si>
    <t xml:space="preserve">  6890100 Cheltuieli privind rezerva de stat</t>
  </si>
  <si>
    <t>136</t>
  </si>
  <si>
    <t xml:space="preserve">  6890200 Cheltuieli privind rezerva de mobilizare</t>
  </si>
  <si>
    <t>137</t>
  </si>
  <si>
    <t>Alte cheltuieli operaţionale rd.137=rd.138+rd.139+rd.140+ rd.141</t>
  </si>
  <si>
    <t>138</t>
  </si>
  <si>
    <t xml:space="preserve">  6350000 Cheltuieli cu alte impozite, taxe şi vărsaminte asimilate</t>
  </si>
  <si>
    <t>139</t>
  </si>
  <si>
    <t xml:space="preserve">  6540000 Pierderi din creanţe şi debitori diverşi</t>
  </si>
  <si>
    <t>140</t>
  </si>
  <si>
    <t xml:space="preserve">  6580101 Alte cheltuieli operationale – transfer active fixe si stocuri între institutii publice</t>
  </si>
  <si>
    <t>141</t>
  </si>
  <si>
    <t xml:space="preserve">  6580109 Alte cheltuieli operationale – alte operatiuni</t>
  </si>
  <si>
    <t>142</t>
  </si>
  <si>
    <t xml:space="preserve">CHELTUIELI FINANCIARE rd.142=rd.143 + rd. 144 + rd.145 + rd. 146 + rd.147 + rd. 148 + rd.149 + rd.150 + rd.151 + rd.152 + rd.153 </t>
  </si>
  <si>
    <t>143</t>
  </si>
  <si>
    <t xml:space="preserve">  6630000 Pierderi din creanţe imobilizate</t>
  </si>
  <si>
    <t>144</t>
  </si>
  <si>
    <t xml:space="preserve">  6640000 Cheltuieli din investiţii financiare cedate</t>
  </si>
  <si>
    <t>145</t>
  </si>
  <si>
    <t xml:space="preserve">  6650100 Cheltuieli din diferenţe de curs valutar – diferenţe de curs din reevaluarea creanţelor şi datoriilor</t>
  </si>
  <si>
    <t>146</t>
  </si>
  <si>
    <t xml:space="preserve">  6650200 Cheltuieli din diferenţe de curs valutar – diferenţe de curs din reevaluarea disponibilităţilor</t>
  </si>
  <si>
    <t>147</t>
  </si>
  <si>
    <t xml:space="preserve">  6660000 Cheltuieli privind dobânzile</t>
  </si>
  <si>
    <t>148</t>
  </si>
  <si>
    <t xml:space="preserve">  6670000 Sume de transferat bugetului de stat reprezentând câştiguri din schimb valutar – PHARE, SAPARD, ISPA</t>
  </si>
  <si>
    <t>149</t>
  </si>
  <si>
    <t xml:space="preserve">  6680000 Dobânzi de transferat Comisiei  Europene/altor donatori sau de alocat programului – PHARE, SAPARD, ISPA, FONDURI EXTERNE NERAMBURSABILE POSTADERARE</t>
  </si>
  <si>
    <t>150</t>
  </si>
  <si>
    <t xml:space="preserve">  6690000 Alte pierderi (cheltuieli neeligibile - costuri bancare) – PHARE, SAPARD, ISPA -</t>
  </si>
  <si>
    <t>151</t>
  </si>
  <si>
    <t xml:space="preserve">  6860300 Cheltuieli financiare privind ajustările pentru pierderea de valoare a activelor financiare</t>
  </si>
  <si>
    <t>152</t>
  </si>
  <si>
    <t xml:space="preserve">  6860400 Cheltuieli financiare privind ajustările pentru pierderea de valoare a activelor circulante</t>
  </si>
  <si>
    <t>153</t>
  </si>
  <si>
    <t xml:space="preserve">  6860800 Cheltuieli financiare privind amortizarea primelor de rambursare a obligaţiunilor</t>
  </si>
  <si>
    <t>154</t>
  </si>
  <si>
    <t>CHELTUIELI EXTRAORDINARE rd.154=rd.155+rd.156</t>
  </si>
  <si>
    <t>155</t>
  </si>
  <si>
    <t xml:space="preserve">  6900000 Cheltuieli cu pierderi din calamităţi</t>
  </si>
  <si>
    <t>156</t>
  </si>
  <si>
    <t xml:space="preserve">  6910000 Cheltuieli extraordinare din operaţiuni cu active fixe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</si>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</sst>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4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ht="15.75" thickBot="1" x14ac:dyDescent="0.3"/>
    <row r="9" spans="1:20" s="5" customFormat="1" ht="15.75" thickBot="1" x14ac:dyDescent="0.3">
      <c r="A9" s="7" t="s">
        <v>7</v>
      </c>
      <c r="B9" s="7" t="s">
        <v>9</v>
      </c>
      <c r="C9" s="7" t="s">
        <v>11</v>
      </c>
      <c r="D9" s="7" t="s">
        <v>13</v>
      </c>
      <c r="E9" s="7" t="s">
        <v>15</v>
      </c>
      <c r="F9" s="7" t="s">
        <v>16</v>
      </c>
      <c r="G9" s="7" t="s">
        <v>17</v>
      </c>
      <c r="H9" s="7" t="s">
        <v>18</v>
      </c>
      <c r="I9" s="7" t="s">
        <v>19</v>
      </c>
      <c r="J9" s="7" t="s">
        <v>20</v>
      </c>
      <c r="K9" s="7" t="s">
        <v>21</v>
      </c>
      <c r="L9" s="7" t="s">
        <v>22</v>
      </c>
      <c r="M9" s="7" t="s">
        <v>23</v>
      </c>
      <c r="N9" s="7" t="s">
        <v>24</v>
      </c>
      <c r="O9" s="7" t="s">
        <v>26</v>
      </c>
      <c r="P9" s="7" t="s">
        <v>27</v>
      </c>
      <c r="Q9" s="7" t="s">
        <v>28</v>
      </c>
      <c r="R9" s="7" t="s">
        <v>29</v>
      </c>
      <c r="S9" s="7" t="s">
        <v>30</v>
      </c>
      <c r="T9" s="7" t="s">
        <v>31</v>
      </c>
    </row>
    <row r="10" spans="1:20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spans="1:20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</row>
    <row r="12" spans="1:20" s="5" customFormat="1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</row>
    <row r="13" spans="1:20" s="5" customFormat="1" ht="32.25" thickBot="1" x14ac:dyDescent="0.3">
      <c r="A13" s="6" t="s">
        <v>8</v>
      </c>
      <c r="B13" s="6" t="s">
        <v>10</v>
      </c>
      <c r="C13" s="6" t="s">
        <v>12</v>
      </c>
      <c r="D13" s="6" t="s">
        <v>14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 t="s">
        <v>25</v>
      </c>
      <c r="O13" s="6">
        <v>12</v>
      </c>
      <c r="P13" s="6">
        <v>13</v>
      </c>
      <c r="Q13" s="6">
        <v>14</v>
      </c>
      <c r="R13" s="6">
        <v>15</v>
      </c>
      <c r="S13" s="6">
        <v>16</v>
      </c>
      <c r="T13" s="6">
        <v>17</v>
      </c>
    </row>
    <row r="14" spans="1:20" s="5" customFormat="1" ht="22.5" x14ac:dyDescent="0.25">
      <c r="A14" s="10" t="s">
        <v>32</v>
      </c>
      <c r="B14" s="10" t="s">
        <v>33</v>
      </c>
      <c r="C14" s="10" t="s">
        <v>34</v>
      </c>
      <c r="D14" s="11">
        <f>E14+F14+G14+H14+I14+J14+K14+L14+M14+N14+T14</f>
        <v>2915418</v>
      </c>
      <c r="E14" s="11">
        <f>E15+E71+E82</f>
        <v>0</v>
      </c>
      <c r="F14" s="11">
        <f>F15+F71+F82</f>
        <v>2915243</v>
      </c>
      <c r="G14" s="11">
        <f>G15+G71+G82</f>
        <v>0</v>
      </c>
      <c r="H14" s="11">
        <f>H15+H71+H82</f>
        <v>0</v>
      </c>
      <c r="I14" s="11">
        <f>I15+I71+I82</f>
        <v>0</v>
      </c>
      <c r="J14" s="11">
        <f>J15+J71+J82</f>
        <v>0</v>
      </c>
      <c r="K14" s="11">
        <f>K15+K71+K82</f>
        <v>0</v>
      </c>
      <c r="L14" s="11">
        <f>L15+L71+L82</f>
        <v>0</v>
      </c>
      <c r="M14" s="11">
        <f>M15+M71+M82</f>
        <v>0</v>
      </c>
      <c r="N14" s="11">
        <f>O14+P14+Q14+R14+S14</f>
        <v>175</v>
      </c>
      <c r="O14" s="11">
        <f>O15+O71+O82</f>
        <v>175</v>
      </c>
      <c r="P14" s="11">
        <f>P15+P71+P82</f>
        <v>0</v>
      </c>
      <c r="Q14" s="11">
        <f>Q15+Q71+Q82</f>
        <v>0</v>
      </c>
      <c r="R14" s="11">
        <f>R15+R71+R82</f>
        <v>0</v>
      </c>
      <c r="S14" s="11">
        <f>S15+S71+S82</f>
        <v>0</v>
      </c>
      <c r="T14" s="11">
        <f>T15+T71+T82</f>
        <v>0</v>
      </c>
    </row>
    <row r="15" spans="1:20" s="5" customFormat="1" ht="22.5" x14ac:dyDescent="0.25">
      <c r="A15" s="10" t="s">
        <v>35</v>
      </c>
      <c r="B15" s="10" t="s">
        <v>36</v>
      </c>
      <c r="C15" s="10" t="s">
        <v>37</v>
      </c>
      <c r="D15" s="11">
        <f>E15+F15+G15+H15+I15+J15+K15+L15+M15+N15+T15</f>
        <v>2915418</v>
      </c>
      <c r="E15" s="11">
        <f>E16+E42+E48+E60</f>
        <v>0</v>
      </c>
      <c r="F15" s="11">
        <f>F16+F42+F48+F60</f>
        <v>2915243</v>
      </c>
      <c r="G15" s="11">
        <f>G16+G42+G48+G60</f>
        <v>0</v>
      </c>
      <c r="H15" s="11">
        <f>H16+H42+H48+H60</f>
        <v>0</v>
      </c>
      <c r="I15" s="11">
        <f>I16+I42+I48+I60</f>
        <v>0</v>
      </c>
      <c r="J15" s="11">
        <f>J16+J42+J48+J60</f>
        <v>0</v>
      </c>
      <c r="K15" s="11">
        <f>K16+K42+K48+K60</f>
        <v>0</v>
      </c>
      <c r="L15" s="11">
        <f>L16+L42+L48+L60</f>
        <v>0</v>
      </c>
      <c r="M15" s="11">
        <f>M16+M42+M48+M60</f>
        <v>0</v>
      </c>
      <c r="N15" s="11">
        <f>O15+P15+Q15+R15+S15</f>
        <v>175</v>
      </c>
      <c r="O15" s="11">
        <f>O16+O42+O48+O60</f>
        <v>175</v>
      </c>
      <c r="P15" s="11">
        <f>P16+P42+P48+P60</f>
        <v>0</v>
      </c>
      <c r="Q15" s="11">
        <f>Q16+Q42+Q48+Q60</f>
        <v>0</v>
      </c>
      <c r="R15" s="11">
        <f>R16+R42+R48+R60</f>
        <v>0</v>
      </c>
      <c r="S15" s="11">
        <f>S16+S42+S48+S60</f>
        <v>0</v>
      </c>
      <c r="T15" s="11">
        <f>T16+T42+T48+T60</f>
        <v>0</v>
      </c>
    </row>
    <row r="16" spans="1:20" s="5" customFormat="1" ht="75" x14ac:dyDescent="0.25">
      <c r="A16" s="10" t="s">
        <v>38</v>
      </c>
      <c r="B16" s="10" t="s">
        <v>39</v>
      </c>
      <c r="C16" s="10" t="s">
        <v>40</v>
      </c>
      <c r="D16" s="11">
        <f>E16+F16+G16+H16+I16+J16+K16+L16+M16+N16+T16</f>
        <v>2777631</v>
      </c>
      <c r="E16" s="11">
        <f>E17+E18+E19+E20+E21+E22+E23+E24+E25+E26+E27+E28+E29+E30+E31+E32+E33+E34+E36+E37+E38+E39+E40+E41</f>
        <v>0</v>
      </c>
      <c r="F16" s="11">
        <f>F17+F18+F19+F20+F21+F22+F23+F24+F25+F26+F27+F28+F29+F30+F31+F32+F33+F34+F36+F37+F38+F39+F40+F41</f>
        <v>2777631</v>
      </c>
      <c r="G16" s="11">
        <f>G17+G18+G19+G20+G21+G22+G23+G24+G25+G26+G27+G28+G29+G30+G31+G32+G33+G34+G36+G37+G38+G39+G40+G41</f>
        <v>0</v>
      </c>
      <c r="H16" s="11">
        <f>H17+H18+H19+H20+H21+H22+H23+H24+H25+H26+H27+H28+H29+H30+H31+H32+H33+H34+H36+H37+H38+H39+H40+H41</f>
        <v>0</v>
      </c>
      <c r="I16" s="11">
        <f>I17+I18+I19+I20+I21+I22+I23+I24+I25+I26+I27+I28+I29+I30+I31+I32+I33+I34+I36+I37+I38+I39+I40+I41</f>
        <v>0</v>
      </c>
      <c r="J16" s="11">
        <f>J17+J18+J19+J20+J21+J22+J23+J24+J25+J26+J27+J28+J29+J30+J31+J32+J33+J34+J36+J37+J38+J39+J40+J41</f>
        <v>0</v>
      </c>
      <c r="K16" s="11">
        <f>K17+K18+K19+K20+K21+K22+K23+K24+K25+K26+K27+K28+K29+K30+K31+K32+K33+K34+K36+K37+K38+K39+K40+K41</f>
        <v>0</v>
      </c>
      <c r="L16" s="11">
        <f>L17+L18+L19+L20+L21+L22+L23+L24+L25+L26+L27+L28+L29+L30+L31+L32+L33+L34+L36+L37+L38+L39+L40+L41</f>
        <v>0</v>
      </c>
      <c r="M16" s="11">
        <f>M17+M18+M19+M20+M21+M22+M23+M24+M25+M26+M27+M28+M29+M30+M31+M32+M33+M34+M36+M37+M38+M39+M40+M41</f>
        <v>0</v>
      </c>
      <c r="N16" s="11">
        <f>O16+P16+Q16+R16+S16</f>
        <v>0</v>
      </c>
      <c r="O16" s="11">
        <f>O17+O18+O19+O20+O21+O22+O23+O24+O25+O26+O27+O28+O29+O30+O31+O32+O33+O34+O36+O37+O38+O39+O40+O41</f>
        <v>0</v>
      </c>
      <c r="P16" s="11">
        <f>P17+P18+P19+P20+P21+P22+P23+P24+P25+P26+P27+P28+P29+P30+P31+P32+P33+P34+P36+P37+P38+P39+P40+P41</f>
        <v>0</v>
      </c>
      <c r="Q16" s="11">
        <f>Q17+Q18+Q19+Q20+Q21+Q22+Q23+Q24+Q25+Q26+Q27+Q28+Q29+Q30+Q31+Q32+Q33+Q34+Q36+Q37+Q38+Q39+Q40+Q41</f>
        <v>0</v>
      </c>
      <c r="R16" s="11">
        <f>R17+R18+R19+R20+R21+R22+R23+R24+R25+R26+R27+R28+R29+R30+R31+R32+R33+R34+R36+R37+R38+R39+R40+R41</f>
        <v>0</v>
      </c>
      <c r="S16" s="11">
        <f>S17+S18+S19+S20+S21+S22+S23+S24+S25+S26+S27+S28+S29+S30+S31+S32+S33+S34+S36+S37+S38+S39+S40+S41</f>
        <v>0</v>
      </c>
      <c r="T16" s="11">
        <f>T17+T18+T19+T20+T21+T22+T23+T24+T25+T26+T27+T28+T29+T30+T31+T32+T33+T34+T36+T37+T38+T39+T40+T41</f>
        <v>0</v>
      </c>
    </row>
    <row r="17" spans="1:20" s="5" customFormat="1" x14ac:dyDescent="0.25">
      <c r="A17" s="10" t="s">
        <v>41</v>
      </c>
      <c r="B17" s="10" t="s">
        <v>42</v>
      </c>
      <c r="C17" s="10" t="s">
        <v>43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ht="33" x14ac:dyDescent="0.25">
      <c r="A18" s="10" t="s">
        <v>44</v>
      </c>
      <c r="B18" s="10" t="s">
        <v>45</v>
      </c>
      <c r="C18" s="10" t="s">
        <v>46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x14ac:dyDescent="0.25">
      <c r="A19" s="10" t="s">
        <v>47</v>
      </c>
      <c r="B19" s="10" t="s">
        <v>48</v>
      </c>
      <c r="C19" s="10" t="s">
        <v>49</v>
      </c>
      <c r="D19" s="11">
        <f>E19+F19+G19+H19+I19+J19+K19+L19+M19+N19+T19</f>
        <v>2870</v>
      </c>
      <c r="E19" s="11">
        <v>0</v>
      </c>
      <c r="F19" s="11">
        <v>2870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ht="22.5" x14ac:dyDescent="0.25">
      <c r="A20" s="10" t="s">
        <v>50</v>
      </c>
      <c r="B20" s="10" t="s">
        <v>51</v>
      </c>
      <c r="C20" s="10" t="s">
        <v>52</v>
      </c>
      <c r="D20" s="11">
        <f>E20+F20+G20+H20+I20+J20+K20+L20+M20+N20+T20</f>
        <v>448864</v>
      </c>
      <c r="E20" s="11">
        <v>0</v>
      </c>
      <c r="F20" s="11">
        <v>448864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ht="22.5" x14ac:dyDescent="0.25">
      <c r="A21" s="10" t="s">
        <v>53</v>
      </c>
      <c r="B21" s="10" t="s">
        <v>54</v>
      </c>
      <c r="C21" s="10" t="s">
        <v>55</v>
      </c>
      <c r="D21" s="11">
        <f>E21+F21+G21+H21+I21+J21+K21+L21+M21+N21+T21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25">
      <c r="A22" s="10" t="s">
        <v>56</v>
      </c>
      <c r="B22" s="10" t="s">
        <v>57</v>
      </c>
      <c r="C22" s="10" t="s">
        <v>58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ht="22.5" x14ac:dyDescent="0.25">
      <c r="A23" s="10" t="s">
        <v>59</v>
      </c>
      <c r="B23" s="10" t="s">
        <v>60</v>
      </c>
      <c r="C23" s="10" t="s">
        <v>61</v>
      </c>
      <c r="D23" s="11">
        <f>E23+F23+G23+H23+I23+J23+K23+L23+M23+N23+T23</f>
        <v>163578</v>
      </c>
      <c r="E23" s="11">
        <v>0</v>
      </c>
      <c r="F23" s="11">
        <v>163578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62</v>
      </c>
      <c r="B24" s="10" t="s">
        <v>63</v>
      </c>
      <c r="C24" s="10" t="s">
        <v>64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x14ac:dyDescent="0.25">
      <c r="A25" s="10" t="s">
        <v>65</v>
      </c>
      <c r="B25" s="10" t="s">
        <v>66</v>
      </c>
      <c r="C25" s="10" t="s">
        <v>67</v>
      </c>
      <c r="D25" s="11">
        <f>E25+F25+G25+H25+I25+J25+K25+L25+M25+N25+T25</f>
        <v>2144015</v>
      </c>
      <c r="E25" s="11">
        <v>0</v>
      </c>
      <c r="F25" s="11">
        <v>2144015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22.5" x14ac:dyDescent="0.25">
      <c r="A26" s="10" t="s">
        <v>68</v>
      </c>
      <c r="B26" s="10" t="s">
        <v>69</v>
      </c>
      <c r="C26" s="10" t="s">
        <v>70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71</v>
      </c>
      <c r="B27" s="10" t="s">
        <v>72</v>
      </c>
      <c r="C27" s="10" t="s">
        <v>73</v>
      </c>
      <c r="D27" s="11">
        <f>E27+F27+G27+H27+I27+J27+K27+L27+M27+N27+T27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x14ac:dyDescent="0.25">
      <c r="A28" s="10" t="s">
        <v>74</v>
      </c>
      <c r="B28" s="10" t="s">
        <v>75</v>
      </c>
      <c r="C28" s="10" t="s">
        <v>76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33" x14ac:dyDescent="0.25">
      <c r="A29" s="10" t="s">
        <v>77</v>
      </c>
      <c r="B29" s="10" t="s">
        <v>78</v>
      </c>
      <c r="C29" s="10" t="s">
        <v>79</v>
      </c>
      <c r="D29" s="11">
        <f>E29+F29+G29+H29+I29+J29+K29+L29+M29+N29+T29</f>
        <v>13712</v>
      </c>
      <c r="E29" s="11">
        <v>0</v>
      </c>
      <c r="F29" s="11">
        <v>13712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33" x14ac:dyDescent="0.25">
      <c r="A30" s="10" t="s">
        <v>80</v>
      </c>
      <c r="B30" s="10" t="s">
        <v>81</v>
      </c>
      <c r="C30" s="10" t="s">
        <v>82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x14ac:dyDescent="0.25">
      <c r="A31" s="10" t="s">
        <v>83</v>
      </c>
      <c r="B31" s="10" t="s">
        <v>84</v>
      </c>
      <c r="C31" s="10" t="s">
        <v>85</v>
      </c>
      <c r="D31" s="11">
        <f>E31+F31+G31+H31+I31+J31+K31+L31+M31+N31+T31</f>
        <v>4592</v>
      </c>
      <c r="E31" s="11">
        <v>0</v>
      </c>
      <c r="F31" s="11">
        <v>4592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22.5" x14ac:dyDescent="0.25">
      <c r="A32" s="10" t="s">
        <v>86</v>
      </c>
      <c r="B32" s="10" t="s">
        <v>87</v>
      </c>
      <c r="C32" s="10" t="s">
        <v>88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89</v>
      </c>
      <c r="B33" s="10" t="s">
        <v>90</v>
      </c>
      <c r="C33" s="10" t="s">
        <v>91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92</v>
      </c>
      <c r="B34" s="10" t="s">
        <v>93</v>
      </c>
      <c r="C34" s="10" t="s">
        <v>94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33" x14ac:dyDescent="0.25">
      <c r="A35" s="10" t="s">
        <v>95</v>
      </c>
      <c r="B35" s="10" t="s">
        <v>96</v>
      </c>
      <c r="C35" s="10" t="s">
        <v>97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33" x14ac:dyDescent="0.25">
      <c r="A36" s="10" t="s">
        <v>98</v>
      </c>
      <c r="B36" s="10" t="s">
        <v>99</v>
      </c>
      <c r="C36" s="10" t="s">
        <v>100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101</v>
      </c>
      <c r="B37" s="10" t="s">
        <v>102</v>
      </c>
      <c r="C37" s="10" t="s">
        <v>103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2.5" x14ac:dyDescent="0.25">
      <c r="A38" s="10" t="s">
        <v>104</v>
      </c>
      <c r="B38" s="10" t="s">
        <v>105</v>
      </c>
      <c r="C38" s="10" t="s">
        <v>106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22.5" x14ac:dyDescent="0.25">
      <c r="A39" s="10" t="s">
        <v>107</v>
      </c>
      <c r="B39" s="10" t="s">
        <v>108</v>
      </c>
      <c r="C39" s="10" t="s">
        <v>109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110</v>
      </c>
      <c r="B40" s="10" t="s">
        <v>111</v>
      </c>
      <c r="C40" s="10" t="s">
        <v>112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113</v>
      </c>
      <c r="B41" s="10" t="s">
        <v>114</v>
      </c>
      <c r="C41" s="10" t="s">
        <v>115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33" x14ac:dyDescent="0.25">
      <c r="A42" s="10" t="s">
        <v>116</v>
      </c>
      <c r="B42" s="10" t="s">
        <v>117</v>
      </c>
      <c r="C42" s="10" t="s">
        <v>118</v>
      </c>
      <c r="D42" s="11">
        <f>E42+F42+G42+H42+I42+J42+K42+L42+M42+N42+T42</f>
        <v>224</v>
      </c>
      <c r="E42" s="11">
        <f>E43+E44+E45+E46+E47</f>
        <v>0</v>
      </c>
      <c r="F42" s="11">
        <f>F43+F44+F45+F46+F47</f>
        <v>224</v>
      </c>
      <c r="G42" s="11">
        <f>G43+G44+G45+G46+G47</f>
        <v>0</v>
      </c>
      <c r="H42" s="11">
        <f>H43+H44+H45+H46+H47</f>
        <v>0</v>
      </c>
      <c r="I42" s="11">
        <f>I43+I44+I45+I46+I47</f>
        <v>0</v>
      </c>
      <c r="J42" s="11">
        <f>J43+J44+J45+J46+J47</f>
        <v>0</v>
      </c>
      <c r="K42" s="11">
        <f>K43+K44+K45+K46+K47</f>
        <v>0</v>
      </c>
      <c r="L42" s="11">
        <f>L43+L44+L45+L46+L47</f>
        <v>0</v>
      </c>
      <c r="M42" s="11">
        <f>M43+M44+M45+M46+M47</f>
        <v>0</v>
      </c>
      <c r="N42" s="11">
        <f>O42+P42+Q42+R42+S42</f>
        <v>0</v>
      </c>
      <c r="O42" s="11">
        <f>O43+O44+O45+O46+O47</f>
        <v>0</v>
      </c>
      <c r="P42" s="11">
        <f>P43+P44+P45+P46+P47</f>
        <v>0</v>
      </c>
      <c r="Q42" s="11">
        <f>Q43+Q44+Q45+Q46+Q47</f>
        <v>0</v>
      </c>
      <c r="R42" s="11">
        <f>R43+R44+R45+R46+R47</f>
        <v>0</v>
      </c>
      <c r="S42" s="11">
        <f>S43+S44+S45+S46+S47</f>
        <v>0</v>
      </c>
      <c r="T42" s="11">
        <f>T43+T44+T45+T46+T47</f>
        <v>0</v>
      </c>
    </row>
    <row r="43" spans="1:20" s="5" customFormat="1" ht="22.5" x14ac:dyDescent="0.25">
      <c r="A43" s="10" t="s">
        <v>119</v>
      </c>
      <c r="B43" s="10" t="s">
        <v>120</v>
      </c>
      <c r="C43" s="10" t="s">
        <v>121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22.5" x14ac:dyDescent="0.25">
      <c r="A44" s="10" t="s">
        <v>122</v>
      </c>
      <c r="B44" s="10" t="s">
        <v>123</v>
      </c>
      <c r="C44" s="10" t="s">
        <v>124</v>
      </c>
      <c r="D44" s="11">
        <f>E44+F44+G44+H44+I44+J44+K44+L44+M44+N44+T44</f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ht="22.5" x14ac:dyDescent="0.25">
      <c r="A45" s="10" t="s">
        <v>125</v>
      </c>
      <c r="B45" s="10" t="s">
        <v>126</v>
      </c>
      <c r="C45" s="10" t="s">
        <v>127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128</v>
      </c>
      <c r="B46" s="10" t="s">
        <v>129</v>
      </c>
      <c r="C46" s="10" t="s">
        <v>130</v>
      </c>
      <c r="D46" s="11">
        <f>E46+F46+G46+H46+I46+J46+K46+L46+M46+N46+T46</f>
        <v>224</v>
      </c>
      <c r="E46" s="11">
        <v>0</v>
      </c>
      <c r="F46" s="11">
        <v>224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x14ac:dyDescent="0.25">
      <c r="A47" s="10" t="s">
        <v>131</v>
      </c>
      <c r="B47" s="10" t="s">
        <v>132</v>
      </c>
      <c r="C47" s="10" t="s">
        <v>133</v>
      </c>
      <c r="D47" s="11">
        <f>E47+F47+G47+H47+I47+J47+K47+L47+M47+N47+T47</f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ht="43.5" x14ac:dyDescent="0.25">
      <c r="A48" s="10" t="s">
        <v>134</v>
      </c>
      <c r="B48" s="10" t="s">
        <v>135</v>
      </c>
      <c r="C48" s="10" t="s">
        <v>136</v>
      </c>
      <c r="D48" s="11">
        <f>E48+F48+G48+H48+I48+J48+K48+L48+M48+N48+T48</f>
        <v>90692</v>
      </c>
      <c r="E48" s="11">
        <f>E49+E50+E51+E52+E53+E54+E55+E56+E57+E58+E59</f>
        <v>0</v>
      </c>
      <c r="F48" s="11">
        <f>F49+F50+F51+F52+F53+F54+F55+F56+F57+F58+F59</f>
        <v>90692</v>
      </c>
      <c r="G48" s="11">
        <f>G49+G50+G51+G52+G53+G54+G55+G56+G57+G58+G59</f>
        <v>0</v>
      </c>
      <c r="H48" s="11">
        <f>H49+H50+H51+H52+H53+H54+H55+H56+H57+H58+H59</f>
        <v>0</v>
      </c>
      <c r="I48" s="11">
        <f>I49+I50+I51+I52+I53+I54+I55+I56+I57+I58+I59</f>
        <v>0</v>
      </c>
      <c r="J48" s="11">
        <f>J49+J50+J51+J52+J53+J54+J55+J56+J57+J58+J59</f>
        <v>0</v>
      </c>
      <c r="K48" s="11">
        <f>K49+K50+K51+K52+K53+K54+K55+K56+K57+K58+K59</f>
        <v>0</v>
      </c>
      <c r="L48" s="11">
        <f>L49+L50+L51+L52+L53+L54+L55+L56+L57+L58+L59</f>
        <v>0</v>
      </c>
      <c r="M48" s="11">
        <f>M49+M50+M51+M52+M53+M54+M55+M56+M57+M58+M59</f>
        <v>0</v>
      </c>
      <c r="N48" s="11">
        <f>O48+P48+Q48+R48+S48</f>
        <v>0</v>
      </c>
      <c r="O48" s="11">
        <f>O49+O50+O51+O52+O53+O54+O55+O56+O57+O58+O59</f>
        <v>0</v>
      </c>
      <c r="P48" s="11">
        <f>P49+P50+P51+P52+P53+P54+P55+P56+P57+P58+P59</f>
        <v>0</v>
      </c>
      <c r="Q48" s="11">
        <f>Q49+Q50+Q51+Q52+Q53+Q54+Q55+Q56+Q57+Q58+Q59</f>
        <v>0</v>
      </c>
      <c r="R48" s="11">
        <f>R49+R50+R51+R52+R53+R54+R55+R56+R57+R58+R59</f>
        <v>0</v>
      </c>
      <c r="S48" s="11">
        <f>S49+S50+S51+S52+S53+S54+S55+S56+S57+S58+S59</f>
        <v>0</v>
      </c>
      <c r="T48" s="11">
        <f>T49+T50+T51+T52+T53+T54+T55+T56+T57+T58+T59</f>
        <v>0</v>
      </c>
    </row>
    <row r="49" spans="1:20" s="5" customFormat="1" ht="22.5" x14ac:dyDescent="0.25">
      <c r="A49" s="10" t="s">
        <v>137</v>
      </c>
      <c r="B49" s="10" t="s">
        <v>138</v>
      </c>
      <c r="C49" s="10" t="s">
        <v>139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22.5" x14ac:dyDescent="0.25">
      <c r="A50" s="10" t="s">
        <v>140</v>
      </c>
      <c r="B50" s="10" t="s">
        <v>141</v>
      </c>
      <c r="C50" s="10" t="s">
        <v>142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143</v>
      </c>
      <c r="B51" s="10" t="s">
        <v>144</v>
      </c>
      <c r="C51" s="10" t="s">
        <v>145</v>
      </c>
      <c r="D51" s="11">
        <f>E51+F51+G51+H51+I51+J51+K51+L51+M51+N51+T51</f>
        <v>76494</v>
      </c>
      <c r="E51" s="11">
        <v>0</v>
      </c>
      <c r="F51" s="11">
        <v>76494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146</v>
      </c>
      <c r="B52" s="10" t="s">
        <v>147</v>
      </c>
      <c r="C52" s="10" t="s">
        <v>148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33" x14ac:dyDescent="0.25">
      <c r="A53" s="10" t="s">
        <v>149</v>
      </c>
      <c r="B53" s="10" t="s">
        <v>150</v>
      </c>
      <c r="C53" s="10" t="s">
        <v>151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33" x14ac:dyDescent="0.25">
      <c r="A54" s="10" t="s">
        <v>152</v>
      </c>
      <c r="B54" s="10" t="s">
        <v>153</v>
      </c>
      <c r="C54" s="10" t="s">
        <v>154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22.5" x14ac:dyDescent="0.25">
      <c r="A55" s="10" t="s">
        <v>155</v>
      </c>
      <c r="B55" s="10" t="s">
        <v>156</v>
      </c>
      <c r="C55" s="10" t="s">
        <v>157</v>
      </c>
      <c r="D55" s="11">
        <f>E55+F55+G55+H55+I55+J55+K55+L55+M55+N55+T55</f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x14ac:dyDescent="0.25">
      <c r="A56" s="10" t="s">
        <v>158</v>
      </c>
      <c r="B56" s="10" t="s">
        <v>159</v>
      </c>
      <c r="C56" s="10" t="s">
        <v>160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43.5" x14ac:dyDescent="0.25">
      <c r="A57" s="10" t="s">
        <v>161</v>
      </c>
      <c r="B57" s="10" t="s">
        <v>162</v>
      </c>
      <c r="C57" s="10" t="s">
        <v>163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ht="33" x14ac:dyDescent="0.25">
      <c r="A58" s="10" t="s">
        <v>164</v>
      </c>
      <c r="B58" s="10" t="s">
        <v>165</v>
      </c>
      <c r="C58" s="10" t="s">
        <v>166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167</v>
      </c>
      <c r="B59" s="10" t="s">
        <v>168</v>
      </c>
      <c r="C59" s="10" t="s">
        <v>169</v>
      </c>
      <c r="D59" s="11">
        <f>E59+F59+G59+H59+I59+J59+K59+L59+M59+N59+T59</f>
        <v>14198</v>
      </c>
      <c r="E59" s="11">
        <v>0</v>
      </c>
      <c r="F59" s="11">
        <v>14198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ht="33" x14ac:dyDescent="0.25">
      <c r="A60" s="10" t="s">
        <v>170</v>
      </c>
      <c r="B60" s="10" t="s">
        <v>171</v>
      </c>
      <c r="C60" s="10" t="s">
        <v>172</v>
      </c>
      <c r="D60" s="11">
        <f>E60+F60+G60+H60+I60+J60+K60+L60+M60+N60+T60</f>
        <v>46871</v>
      </c>
      <c r="E60" s="11">
        <f>E61+E62+E63+E64+E65+E66+E67+E68+E69+E70</f>
        <v>0</v>
      </c>
      <c r="F60" s="11">
        <f>F61+F62+F63+F64+F65+F66+F67+F68+F69+F70</f>
        <v>46696</v>
      </c>
      <c r="G60" s="11">
        <f>G61+G62+G63+G64+G65+G66+G67+G68+G69+G70</f>
        <v>0</v>
      </c>
      <c r="H60" s="11">
        <f>H61+H62+H63+H64+H65+H66+H67+H68+H69+H70</f>
        <v>0</v>
      </c>
      <c r="I60" s="11">
        <f>I61+I62+I63+I64+I65+I66+I67+I68+I69+I70</f>
        <v>0</v>
      </c>
      <c r="J60" s="11">
        <f>J61+J62+J63+J64+J65+J66+J67+J68+J69+J70</f>
        <v>0</v>
      </c>
      <c r="K60" s="11">
        <f>K61+K62+K63+K64+K65+K66+K67+K68+K69+K70</f>
        <v>0</v>
      </c>
      <c r="L60" s="11">
        <f>L61+L62+L63+L64+L65+L66+L67+L68+L69+L70</f>
        <v>0</v>
      </c>
      <c r="M60" s="11">
        <f>M61+M62+M63+M64+M65+M66+M67+M68+M69+M70</f>
        <v>0</v>
      </c>
      <c r="N60" s="11">
        <f>O60+P60+Q60+R60+S60</f>
        <v>175</v>
      </c>
      <c r="O60" s="11">
        <f>O61+O62+O63+O64+O65+O66+O67+O68+O69+O70</f>
        <v>175</v>
      </c>
      <c r="P60" s="11">
        <f>P61+P62+P63+P64+P65+P66+P67+P68+P69+P70</f>
        <v>0</v>
      </c>
      <c r="Q60" s="11">
        <f>Q61+Q62+Q63+Q64+Q65+Q66+Q67+Q68+Q69+Q70</f>
        <v>0</v>
      </c>
      <c r="R60" s="11">
        <f>R61+R62+R63+R64+R65+R66+R67+R68+R69+R70</f>
        <v>0</v>
      </c>
      <c r="S60" s="11">
        <f>S61+S62+S63+S64+S65+S66+S67+S68+S69+S70</f>
        <v>0</v>
      </c>
      <c r="T60" s="11">
        <f>T61+T62+T63+T64+T65+T66+T67+T68+T69+T70</f>
        <v>0</v>
      </c>
    </row>
    <row r="61" spans="1:20" s="5" customFormat="1" ht="22.5" x14ac:dyDescent="0.25">
      <c r="A61" s="10" t="s">
        <v>173</v>
      </c>
      <c r="B61" s="10" t="s">
        <v>174</v>
      </c>
      <c r="C61" s="10" t="s">
        <v>175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176</v>
      </c>
      <c r="B62" s="10" t="s">
        <v>177</v>
      </c>
      <c r="C62" s="10" t="s">
        <v>178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x14ac:dyDescent="0.25">
      <c r="A63" s="10" t="s">
        <v>179</v>
      </c>
      <c r="B63" s="10" t="s">
        <v>180</v>
      </c>
      <c r="C63" s="10" t="s">
        <v>181</v>
      </c>
      <c r="D63" s="11">
        <f>E63+F63+G63+H63+I63+J63+K63+L63+M63+N63+T63</f>
        <v>2510</v>
      </c>
      <c r="E63" s="11">
        <v>0</v>
      </c>
      <c r="F63" s="11">
        <v>2335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175</v>
      </c>
      <c r="O63" s="11">
        <v>175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22.5" x14ac:dyDescent="0.25">
      <c r="A64" s="10" t="s">
        <v>182</v>
      </c>
      <c r="B64" s="10" t="s">
        <v>183</v>
      </c>
      <c r="C64" s="10" t="s">
        <v>184</v>
      </c>
      <c r="D64" s="11">
        <f>E64+F64+G64+H64+I64+J64+K64+L64+M64+N64+T64</f>
        <v>16919</v>
      </c>
      <c r="E64" s="11">
        <v>0</v>
      </c>
      <c r="F64" s="11">
        <v>16919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185</v>
      </c>
      <c r="B65" s="10" t="s">
        <v>186</v>
      </c>
      <c r="C65" s="10" t="s">
        <v>187</v>
      </c>
      <c r="D65" s="11">
        <f>E65+F65+G65+H65+I65+J65+K65+L65+M65+N65+T65</f>
        <v>8577</v>
      </c>
      <c r="E65" s="11">
        <v>0</v>
      </c>
      <c r="F65" s="11">
        <v>8577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x14ac:dyDescent="0.25">
      <c r="A66" s="10" t="s">
        <v>188</v>
      </c>
      <c r="B66" s="10" t="s">
        <v>189</v>
      </c>
      <c r="C66" s="10" t="s">
        <v>190</v>
      </c>
      <c r="D66" s="11">
        <f>E66+F66+G66+H66+I66+J66+K66+L66+M66+N66+T66</f>
        <v>18865</v>
      </c>
      <c r="E66" s="11">
        <v>0</v>
      </c>
      <c r="F66" s="11">
        <v>18865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ht="22.5" x14ac:dyDescent="0.25">
      <c r="A67" s="10" t="s">
        <v>191</v>
      </c>
      <c r="B67" s="10" t="s">
        <v>192</v>
      </c>
      <c r="C67" s="10" t="s">
        <v>193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194</v>
      </c>
      <c r="B68" s="10" t="s">
        <v>195</v>
      </c>
      <c r="C68" s="10" t="s">
        <v>196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197</v>
      </c>
      <c r="B69" s="10" t="s">
        <v>198</v>
      </c>
      <c r="C69" s="10" t="s">
        <v>199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x14ac:dyDescent="0.25">
      <c r="A70" s="10" t="s">
        <v>200</v>
      </c>
      <c r="B70" s="10" t="s">
        <v>201</v>
      </c>
      <c r="C70" s="10" t="s">
        <v>202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ht="43.5" x14ac:dyDescent="0.25">
      <c r="A71" s="10" t="s">
        <v>203</v>
      </c>
      <c r="B71" s="10" t="s">
        <v>204</v>
      </c>
      <c r="C71" s="10" t="s">
        <v>205</v>
      </c>
      <c r="D71" s="11">
        <f>E71+F71+G71+H71+I71+J71+K71+L71+M71+N71+T71</f>
        <v>0</v>
      </c>
      <c r="E71" s="11">
        <f>E72+E73+E74+E75+E76+E77+E78+E79+E80+E81</f>
        <v>0</v>
      </c>
      <c r="F71" s="11">
        <f>F72+F73+F74+F75+F76+F77+F78+F79+F80+F81</f>
        <v>0</v>
      </c>
      <c r="G71" s="11">
        <f>G72+G73+G74+G75+G76+G77+G78+G79+G80+G81</f>
        <v>0</v>
      </c>
      <c r="H71" s="11">
        <f>H72+H73+H74+H75+H76+H77+H78+H79+H80+H81</f>
        <v>0</v>
      </c>
      <c r="I71" s="11">
        <f>I72+I73+I74+I75+I76+I77+I78+I79+I80+I81</f>
        <v>0</v>
      </c>
      <c r="J71" s="11">
        <f>J72+J73+J74+J75+J76+J77+J78+J79+J80+J81</f>
        <v>0</v>
      </c>
      <c r="K71" s="11">
        <f>K72+K73+K74+K75+K76+K77+K78+K79+K80+K81</f>
        <v>0</v>
      </c>
      <c r="L71" s="11">
        <f>L72+L73+L74+L75+L76+L77+L78+L79+L80+L81</f>
        <v>0</v>
      </c>
      <c r="M71" s="11">
        <f>M72+M73+M74+M75+M76+M77+M78+M79+M80+M81</f>
        <v>0</v>
      </c>
      <c r="N71" s="11">
        <f>O71+P71+Q71+R71+S71</f>
        <v>0</v>
      </c>
      <c r="O71" s="11">
        <f>O72+O73+O74+O75+O76+O77+O78+O79+O80+O81</f>
        <v>0</v>
      </c>
      <c r="P71" s="11">
        <f>P72+P73+P74+P75+P76+P77+P78+P79+P80+P81</f>
        <v>0</v>
      </c>
      <c r="Q71" s="11">
        <f>Q72+Q73+Q74+Q75+Q76+Q77+Q78+Q79+Q80+Q81</f>
        <v>0</v>
      </c>
      <c r="R71" s="11">
        <f>R72+R73+R74+R75+R76+R77+R78+R79+R80+R81</f>
        <v>0</v>
      </c>
      <c r="S71" s="11">
        <f>S72+S73+S74+S75+S76+S77+S78+S79+S80+S81</f>
        <v>0</v>
      </c>
      <c r="T71" s="11">
        <f>T72+T73+T74+T75+T76+T77+T78+T79+T80+T81</f>
        <v>0</v>
      </c>
    </row>
    <row r="72" spans="1:20" s="5" customFormat="1" ht="22.5" x14ac:dyDescent="0.25">
      <c r="A72" s="10" t="s">
        <v>206</v>
      </c>
      <c r="B72" s="10" t="s">
        <v>207</v>
      </c>
      <c r="C72" s="10" t="s">
        <v>208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209</v>
      </c>
      <c r="B73" s="10" t="s">
        <v>210</v>
      </c>
      <c r="C73" s="10" t="s">
        <v>211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33" x14ac:dyDescent="0.25">
      <c r="A74" s="10" t="s">
        <v>212</v>
      </c>
      <c r="B74" s="10" t="s">
        <v>213</v>
      </c>
      <c r="C74" s="10" t="s">
        <v>214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215</v>
      </c>
      <c r="B75" s="10" t="s">
        <v>216</v>
      </c>
      <c r="C75" s="10" t="s">
        <v>217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x14ac:dyDescent="0.25">
      <c r="A76" s="10" t="s">
        <v>218</v>
      </c>
      <c r="B76" s="10" t="s">
        <v>219</v>
      </c>
      <c r="C76" s="10" t="s">
        <v>220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43.5" x14ac:dyDescent="0.25">
      <c r="A77" s="10" t="s">
        <v>221</v>
      </c>
      <c r="B77" s="10" t="s">
        <v>222</v>
      </c>
      <c r="C77" s="10" t="s">
        <v>223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ht="22.5" x14ac:dyDescent="0.25">
      <c r="A78" s="10" t="s">
        <v>224</v>
      </c>
      <c r="B78" s="10" t="s">
        <v>225</v>
      </c>
      <c r="C78" s="10" t="s">
        <v>226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43.5" x14ac:dyDescent="0.25">
      <c r="A79" s="10" t="s">
        <v>227</v>
      </c>
      <c r="B79" s="10" t="s">
        <v>228</v>
      </c>
      <c r="C79" s="10" t="s">
        <v>229</v>
      </c>
      <c r="D79" s="11">
        <f>E79+F79+G79+H79+I79+J79+K79+L79+M79+N79+T79</f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f>O79+P79+Q79+R79+S79</f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</row>
    <row r="80" spans="1:20" s="5" customFormat="1" ht="33" x14ac:dyDescent="0.25">
      <c r="A80" s="10" t="s">
        <v>230</v>
      </c>
      <c r="B80" s="10" t="s">
        <v>231</v>
      </c>
      <c r="C80" s="10" t="s">
        <v>232</v>
      </c>
      <c r="D80" s="11">
        <f>E80+F80+G80+H80+I80+J80+K80+L80+M80+N80+T80</f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f>O80+P80+Q80+R80+S80</f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</row>
    <row r="81" spans="1:20" s="5" customFormat="1" ht="33" x14ac:dyDescent="0.25">
      <c r="A81" s="10" t="s">
        <v>233</v>
      </c>
      <c r="B81" s="10" t="s">
        <v>234</v>
      </c>
      <c r="C81" s="10" t="s">
        <v>235</v>
      </c>
      <c r="D81" s="11">
        <f>E81+F81+G81+H81+I81+J81+K81+L81+M81+N81+T81</f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1">
        <v>0</v>
      </c>
      <c r="M81" s="11">
        <v>0</v>
      </c>
      <c r="N81" s="11">
        <f>O81+P81+Q81+R81+S81</f>
        <v>0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</row>
    <row r="82" spans="1:20" s="5" customFormat="1" ht="22.5" x14ac:dyDescent="0.25">
      <c r="A82" s="10" t="s">
        <v>236</v>
      </c>
      <c r="B82" s="10" t="s">
        <v>237</v>
      </c>
      <c r="C82" s="10" t="s">
        <v>238</v>
      </c>
      <c r="D82" s="11">
        <f>E82+F82+G82+H82+I82+J82+K82+L82+M82+N82+T82</f>
        <v>0</v>
      </c>
      <c r="E82" s="11">
        <f>E83</f>
        <v>0</v>
      </c>
      <c r="F82" s="11">
        <f>F83</f>
        <v>0</v>
      </c>
      <c r="G82" s="11">
        <f>G83</f>
        <v>0</v>
      </c>
      <c r="H82" s="11">
        <f>H83</f>
        <v>0</v>
      </c>
      <c r="I82" s="11">
        <f>I83</f>
        <v>0</v>
      </c>
      <c r="J82" s="11">
        <f>J83</f>
        <v>0</v>
      </c>
      <c r="K82" s="11">
        <f>K83</f>
        <v>0</v>
      </c>
      <c r="L82" s="11">
        <f>L83</f>
        <v>0</v>
      </c>
      <c r="M82" s="11">
        <f>M83</f>
        <v>0</v>
      </c>
      <c r="N82" s="11">
        <f>O82+P82+Q82+R82+S82</f>
        <v>0</v>
      </c>
      <c r="O82" s="11">
        <f>O83</f>
        <v>0</v>
      </c>
      <c r="P82" s="11">
        <f>P83</f>
        <v>0</v>
      </c>
      <c r="Q82" s="11">
        <f>Q83</f>
        <v>0</v>
      </c>
      <c r="R82" s="11">
        <f>R83</f>
        <v>0</v>
      </c>
      <c r="S82" s="11">
        <f>S83</f>
        <v>0</v>
      </c>
      <c r="T82" s="11">
        <f>T83</f>
        <v>0</v>
      </c>
    </row>
    <row r="83" spans="1:20" s="5" customFormat="1" ht="22.5" x14ac:dyDescent="0.25">
      <c r="A83" s="10" t="s">
        <v>239</v>
      </c>
      <c r="B83" s="10" t="s">
        <v>240</v>
      </c>
      <c r="C83" s="10" t="s">
        <v>241</v>
      </c>
      <c r="D83" s="11">
        <f>E83+F83+G83+H83+I83+J83+K83+L83+M83+N83+T83</f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242</v>
      </c>
      <c r="B84" s="10" t="s">
        <v>243</v>
      </c>
      <c r="C84" s="10" t="s">
        <v>244</v>
      </c>
      <c r="D84" s="11">
        <f>E84+F84+G84+H84+I84+J84+K84+L84+M84+N84+T84</f>
        <v>3167785</v>
      </c>
      <c r="E84" s="11">
        <f>E85+E155+E167</f>
        <v>0</v>
      </c>
      <c r="F84" s="11">
        <f>F85+F155+F167</f>
        <v>3167785</v>
      </c>
      <c r="G84" s="11">
        <f>G85+G155+G167</f>
        <v>0</v>
      </c>
      <c r="H84" s="11">
        <f>H85+H155+H167</f>
        <v>0</v>
      </c>
      <c r="I84" s="11">
        <f>I85+I155+I167</f>
        <v>0</v>
      </c>
      <c r="J84" s="11">
        <f>J85+J155+J167</f>
        <v>0</v>
      </c>
      <c r="K84" s="11">
        <f>K85+K155+K167</f>
        <v>0</v>
      </c>
      <c r="L84" s="11">
        <f>L85+L155+L167</f>
        <v>0</v>
      </c>
      <c r="M84" s="11">
        <f>M85+M155+M167</f>
        <v>0</v>
      </c>
      <c r="N84" s="11">
        <f>O84+P84+Q84+R84+S84</f>
        <v>0</v>
      </c>
      <c r="O84" s="11">
        <f>O85+O155+O167</f>
        <v>0</v>
      </c>
      <c r="P84" s="11">
        <f>P85+P155+P167</f>
        <v>0</v>
      </c>
      <c r="Q84" s="11">
        <f>Q85+Q155+Q167</f>
        <v>0</v>
      </c>
      <c r="R84" s="11">
        <f>R85+R155+R167</f>
        <v>0</v>
      </c>
      <c r="S84" s="11">
        <f>S85+S155+S167</f>
        <v>0</v>
      </c>
      <c r="T84" s="11">
        <f>T85+T155+T167</f>
        <v>0</v>
      </c>
    </row>
    <row r="85" spans="1:20" s="5" customFormat="1" ht="22.5" x14ac:dyDescent="0.25">
      <c r="A85" s="10" t="s">
        <v>245</v>
      </c>
      <c r="B85" s="10" t="s">
        <v>246</v>
      </c>
      <c r="C85" s="10" t="s">
        <v>247</v>
      </c>
      <c r="D85" s="11">
        <f>E85+F85+G85+H85+I85+J85+K85+L85+M85+N85+T85</f>
        <v>3164273</v>
      </c>
      <c r="E85" s="11">
        <f>E86+E98+E109+E138+E150</f>
        <v>0</v>
      </c>
      <c r="F85" s="11">
        <f>F86+F98+F109+F138+F150</f>
        <v>3164273</v>
      </c>
      <c r="G85" s="11">
        <f>G86+G98+G109+G138+G150</f>
        <v>0</v>
      </c>
      <c r="H85" s="11">
        <f>H86+H98+H109+H138+H150</f>
        <v>0</v>
      </c>
      <c r="I85" s="11">
        <f>I86+I98+I109+I138+I150</f>
        <v>0</v>
      </c>
      <c r="J85" s="11">
        <f>J86+J98+J109+J138+J150</f>
        <v>0</v>
      </c>
      <c r="K85" s="11">
        <f>K86+K98+K109+K138+K150</f>
        <v>0</v>
      </c>
      <c r="L85" s="11">
        <f>L86+L98+L109+L138+L150</f>
        <v>0</v>
      </c>
      <c r="M85" s="11">
        <f>M86+M98+M109+M138+M150</f>
        <v>0</v>
      </c>
      <c r="N85" s="11">
        <f>O85+P85+Q85+R85+S85</f>
        <v>0</v>
      </c>
      <c r="O85" s="11">
        <f>O86+O98+O109+O138+O150</f>
        <v>0</v>
      </c>
      <c r="P85" s="11">
        <f>P86+P98+P109+P138+P150</f>
        <v>0</v>
      </c>
      <c r="Q85" s="11">
        <f>Q86+Q98+Q109+Q138+Q150</f>
        <v>0</v>
      </c>
      <c r="R85" s="11">
        <f>R86+R98+R109+R138+R150</f>
        <v>0</v>
      </c>
      <c r="S85" s="11">
        <f>S86+S98+S109+S138+S150</f>
        <v>0</v>
      </c>
      <c r="T85" s="11">
        <f>T86+T98+T109+T138+T150</f>
        <v>0</v>
      </c>
    </row>
    <row r="86" spans="1:20" s="5" customFormat="1" ht="43.5" x14ac:dyDescent="0.25">
      <c r="A86" s="10" t="s">
        <v>248</v>
      </c>
      <c r="B86" s="10" t="s">
        <v>249</v>
      </c>
      <c r="C86" s="10" t="s">
        <v>250</v>
      </c>
      <c r="D86" s="11">
        <f>E86+F86+G86+H86+I86+J86+K86+L86+M86+N86+T86</f>
        <v>2130570</v>
      </c>
      <c r="E86" s="11">
        <f>E87+E88+E89+E90+E91+E92+E93+E94+E95+E96+E97</f>
        <v>0</v>
      </c>
      <c r="F86" s="11">
        <f>F87+F88+F89+F90+F91+F92+F93+F94+F95+F96+F97</f>
        <v>2130570</v>
      </c>
      <c r="G86" s="11">
        <f>G87+G88+G89+G90+G91+G92+G93+G94+G95+G96+G97</f>
        <v>0</v>
      </c>
      <c r="H86" s="11">
        <f>H87+H88+H89+H90+H91+H92+H93+H94+H95+H96+H97</f>
        <v>0</v>
      </c>
      <c r="I86" s="11">
        <f>I87+I88+I89+I90+I91+I92+I93+I94+I95+I96+I97</f>
        <v>0</v>
      </c>
      <c r="J86" s="11">
        <f>J87+J88+J89+J90+J91+J92+J93+J94+J95+J96+J97</f>
        <v>0</v>
      </c>
      <c r="K86" s="11">
        <f>K87+K88+K89+K90+K91+K92+K93+K94+K95+K96+K97</f>
        <v>0</v>
      </c>
      <c r="L86" s="11">
        <f>L87+L88+L89+L90+L91+L92+L93+L94+L95+L96+L97</f>
        <v>0</v>
      </c>
      <c r="M86" s="11">
        <f>M87+M88+M89+M90+M91+M92+M93+M94+M95+M96+M97</f>
        <v>0</v>
      </c>
      <c r="N86" s="11">
        <f>O86+P86+Q86+R86+S86</f>
        <v>0</v>
      </c>
      <c r="O86" s="11">
        <f>O87+O88+O89+O90+O91+O92+O93+O94+O95+O96+O97</f>
        <v>0</v>
      </c>
      <c r="P86" s="11">
        <f>P87+P88+P89+P90+P91+P92+P93+P94+P95+P96+P97</f>
        <v>0</v>
      </c>
      <c r="Q86" s="11">
        <f>Q87+Q88+Q89+Q90+Q91+Q92+Q93+Q94+Q95+Q96+Q97</f>
        <v>0</v>
      </c>
      <c r="R86" s="11">
        <f>R87+R88+R89+R90+R91+R92+R93+R94+R95+R96+R97</f>
        <v>0</v>
      </c>
      <c r="S86" s="11">
        <f>S87+S88+S89+S90+S91+S92+S93+S94+S95+S96+S97</f>
        <v>0</v>
      </c>
      <c r="T86" s="11">
        <f>T87+T88+T89+T90+T91+T92+T93+T94+T95+T96+T97</f>
        <v>0</v>
      </c>
    </row>
    <row r="87" spans="1:20" s="5" customFormat="1" ht="22.5" x14ac:dyDescent="0.25">
      <c r="A87" s="10" t="s">
        <v>251</v>
      </c>
      <c r="B87" s="10" t="s">
        <v>252</v>
      </c>
      <c r="C87" s="10" t="s">
        <v>253</v>
      </c>
      <c r="D87" s="11">
        <f>E87+F87+G87+H87+I87+J87+K87+L87+M87+N87+T87</f>
        <v>1766191</v>
      </c>
      <c r="E87" s="11">
        <v>0</v>
      </c>
      <c r="F87" s="11">
        <v>1766191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x14ac:dyDescent="0.25">
      <c r="A88" s="10" t="s">
        <v>254</v>
      </c>
      <c r="B88" s="10" t="s">
        <v>255</v>
      </c>
      <c r="C88" s="10" t="s">
        <v>256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22.5" x14ac:dyDescent="0.25">
      <c r="A89" s="10" t="s">
        <v>257</v>
      </c>
      <c r="B89" s="10" t="s">
        <v>258</v>
      </c>
      <c r="C89" s="10" t="s">
        <v>259</v>
      </c>
      <c r="D89" s="11">
        <f>E89+F89+G89+H89+I89+J89+K89+L89+M89+N89+T89</f>
        <v>258181</v>
      </c>
      <c r="E89" s="11">
        <v>0</v>
      </c>
      <c r="F89" s="11">
        <v>258181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22.5" x14ac:dyDescent="0.25">
      <c r="A90" s="10" t="s">
        <v>260</v>
      </c>
      <c r="B90" s="10" t="s">
        <v>261</v>
      </c>
      <c r="C90" s="10" t="s">
        <v>262</v>
      </c>
      <c r="D90" s="11">
        <f>E90+F90+G90+H90+I90+J90+K90+L90+M90+N90+T90</f>
        <v>8071</v>
      </c>
      <c r="E90" s="11">
        <v>0</v>
      </c>
      <c r="F90" s="11">
        <v>8071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22.5" x14ac:dyDescent="0.25">
      <c r="A91" s="10" t="s">
        <v>263</v>
      </c>
      <c r="B91" s="10" t="s">
        <v>264</v>
      </c>
      <c r="C91" s="10" t="s">
        <v>265</v>
      </c>
      <c r="D91" s="11">
        <f>E91+F91+G91+H91+I91+J91+K91+L91+M91+N91+T91</f>
        <v>87259</v>
      </c>
      <c r="E91" s="11">
        <v>0</v>
      </c>
      <c r="F91" s="11">
        <v>87259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33" x14ac:dyDescent="0.25">
      <c r="A92" s="10" t="s">
        <v>266</v>
      </c>
      <c r="B92" s="10" t="s">
        <v>267</v>
      </c>
      <c r="C92" s="10" t="s">
        <v>268</v>
      </c>
      <c r="D92" s="11">
        <f>E92+F92+G92+H92+I92+J92+K92+L92+M92+N92+T92</f>
        <v>2534</v>
      </c>
      <c r="E92" s="11">
        <v>0</v>
      </c>
      <c r="F92" s="11">
        <v>2534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22.5" x14ac:dyDescent="0.25">
      <c r="A93" s="10" t="s">
        <v>269</v>
      </c>
      <c r="B93" s="10" t="s">
        <v>270</v>
      </c>
      <c r="C93" s="10" t="s">
        <v>271</v>
      </c>
      <c r="D93" s="11">
        <f>E93+F93+G93+H93+I93+J93+K93+L93+M93+N93+T93</f>
        <v>8334</v>
      </c>
      <c r="E93" s="11">
        <v>0</v>
      </c>
      <c r="F93" s="11">
        <v>8334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33" x14ac:dyDescent="0.25">
      <c r="A94" s="10" t="s">
        <v>272</v>
      </c>
      <c r="B94" s="10" t="s">
        <v>273</v>
      </c>
      <c r="C94" s="10" t="s">
        <v>274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275</v>
      </c>
      <c r="B95" s="10" t="s">
        <v>276</v>
      </c>
      <c r="C95" s="10" t="s">
        <v>277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33" x14ac:dyDescent="0.25">
      <c r="A96" s="10" t="s">
        <v>278</v>
      </c>
      <c r="B96" s="10" t="s">
        <v>279</v>
      </c>
      <c r="C96" s="10" t="s">
        <v>280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ht="22.5" x14ac:dyDescent="0.25">
      <c r="A97" s="10" t="s">
        <v>281</v>
      </c>
      <c r="B97" s="10" t="s">
        <v>282</v>
      </c>
      <c r="C97" s="10" t="s">
        <v>283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ht="33" x14ac:dyDescent="0.25">
      <c r="A98" s="10" t="s">
        <v>284</v>
      </c>
      <c r="B98" s="10" t="s">
        <v>285</v>
      </c>
      <c r="C98" s="10" t="s">
        <v>286</v>
      </c>
      <c r="D98" s="11">
        <f>E98+F98+G98+H98+I98+J98+K98+L98+M98+N98+T98</f>
        <v>111104</v>
      </c>
      <c r="E98" s="11">
        <f>E99+E100+E101+E102+E103+E104+E105+E106+E107+E108</f>
        <v>0</v>
      </c>
      <c r="F98" s="11">
        <f>F99+F100+F101+F102+F103+F104+F105+F106+F107+F108</f>
        <v>111104</v>
      </c>
      <c r="G98" s="11">
        <f>G99+G100+G101+G102+G103+G104+G105+G106+G107+G108</f>
        <v>0</v>
      </c>
      <c r="H98" s="11">
        <f>H99+H100+H101+H102+H103+H104+H105+H106+H107+H108</f>
        <v>0</v>
      </c>
      <c r="I98" s="11">
        <f>I99+I100+I101+I102+I103+I104+I105+I106+I107+I108</f>
        <v>0</v>
      </c>
      <c r="J98" s="11">
        <f>J99+J100+J101+J102+J103+J104+J105+J106+J107+J108</f>
        <v>0</v>
      </c>
      <c r="K98" s="11">
        <f>K99+K100+K101+K102+K103+K104+K105+K106+K107+K108</f>
        <v>0</v>
      </c>
      <c r="L98" s="11">
        <f>L99+L100+L101+L102+L103+L104+L105+L106+L107+L108</f>
        <v>0</v>
      </c>
      <c r="M98" s="11">
        <f>M99+M100+M101+M102+M103+M104+M105+M106+M107+M108</f>
        <v>0</v>
      </c>
      <c r="N98" s="11">
        <f>O98+P98+Q98+R98+S98</f>
        <v>0</v>
      </c>
      <c r="O98" s="11">
        <f>O99+O100+O101+O102+O103+O104+O105+O106+O107+O108</f>
        <v>0</v>
      </c>
      <c r="P98" s="11">
        <f>P99+P100+P101+P102+P103+P104+P105+P106+P107+P108</f>
        <v>0</v>
      </c>
      <c r="Q98" s="11">
        <f>Q99+Q100+Q101+Q102+Q103+Q104+Q105+Q106+Q107+Q108</f>
        <v>0</v>
      </c>
      <c r="R98" s="11">
        <f>R99+R100+R101+R102+R103+R104+R105+R106+R107+R108</f>
        <v>0</v>
      </c>
      <c r="S98" s="11">
        <f>S99+S100+S101+S102+S103+S104+S105+S106+S107+S108</f>
        <v>0</v>
      </c>
      <c r="T98" s="11">
        <f>T99+T100+T101+T102+T103+T104+T105+T106+T107+T108</f>
        <v>0</v>
      </c>
    </row>
    <row r="99" spans="1:20" s="5" customFormat="1" x14ac:dyDescent="0.25">
      <c r="A99" s="10" t="s">
        <v>287</v>
      </c>
      <c r="B99" s="10" t="s">
        <v>288</v>
      </c>
      <c r="C99" s="10" t="s">
        <v>289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ht="22.5" x14ac:dyDescent="0.25">
      <c r="A100" s="10" t="s">
        <v>290</v>
      </c>
      <c r="B100" s="10" t="s">
        <v>291</v>
      </c>
      <c r="C100" s="10" t="s">
        <v>292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ht="22.5" x14ac:dyDescent="0.25">
      <c r="A101" s="10" t="s">
        <v>293</v>
      </c>
      <c r="B101" s="10" t="s">
        <v>294</v>
      </c>
      <c r="C101" s="10" t="s">
        <v>295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x14ac:dyDescent="0.25">
      <c r="A102" s="10" t="s">
        <v>296</v>
      </c>
      <c r="B102" s="10" t="s">
        <v>297</v>
      </c>
      <c r="C102" s="10" t="s">
        <v>298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299</v>
      </c>
      <c r="B103" s="10" t="s">
        <v>300</v>
      </c>
      <c r="C103" s="10" t="s">
        <v>301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22.5" x14ac:dyDescent="0.25">
      <c r="A104" s="10" t="s">
        <v>302</v>
      </c>
      <c r="B104" s="10" t="s">
        <v>303</v>
      </c>
      <c r="C104" s="10" t="s">
        <v>304</v>
      </c>
      <c r="D104" s="11">
        <f>E104+F104+G104+H104+I104+J104+K104+L104+M104+N104+T104</f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x14ac:dyDescent="0.25">
      <c r="A105" s="10" t="s">
        <v>305</v>
      </c>
      <c r="B105" s="10" t="s">
        <v>306</v>
      </c>
      <c r="C105" s="10" t="s">
        <v>307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x14ac:dyDescent="0.25">
      <c r="A106" s="10" t="s">
        <v>308</v>
      </c>
      <c r="B106" s="10" t="s">
        <v>309</v>
      </c>
      <c r="C106" s="10" t="s">
        <v>310</v>
      </c>
      <c r="D106" s="11">
        <f>E106+F106+G106+H106+I106+J106+K106+L106+M106+N106+T106</f>
        <v>111104</v>
      </c>
      <c r="E106" s="11">
        <v>0</v>
      </c>
      <c r="F106" s="11">
        <v>111104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43.5" x14ac:dyDescent="0.25">
      <c r="A107" s="10" t="s">
        <v>311</v>
      </c>
      <c r="B107" s="10" t="s">
        <v>312</v>
      </c>
      <c r="C107" s="10" t="s">
        <v>313</v>
      </c>
      <c r="D107" s="11">
        <f>E107+F107+G107+H107+I107+J107+K107+L107+M107+N107+T107</f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x14ac:dyDescent="0.25">
      <c r="A108" s="10" t="s">
        <v>314</v>
      </c>
      <c r="B108" s="10" t="s">
        <v>315</v>
      </c>
      <c r="C108" s="10" t="s">
        <v>316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96" x14ac:dyDescent="0.25">
      <c r="A109" s="10" t="s">
        <v>317</v>
      </c>
      <c r="B109" s="10" t="s">
        <v>318</v>
      </c>
      <c r="C109" s="10" t="s">
        <v>319</v>
      </c>
      <c r="D109" s="11">
        <f>E109+F109+G109+H109+I109+J109+K109+L109+M109+N109+T109</f>
        <v>676356</v>
      </c>
      <c r="E109" s="11">
        <f>E110+E111+E112+E113+E114+E115+E116+E117+E118+E119+E120+E121+E122+E123+E124+E125+E126+E127+E128+E129+E130+E131+E132+E133+E134+E135+E136+E137</f>
        <v>0</v>
      </c>
      <c r="F109" s="11">
        <f>F110+F111+F112+F113+F114+F115+F116+F117+F118+F119+F120+F121+F122+F123+F124+F125+F126+F127+F128+F129+F130+F131+F132+F133+F134+F135+F136+F137</f>
        <v>676356</v>
      </c>
      <c r="G109" s="11">
        <f>G110+G111+G112+G113+G114+G115+G116+G117+G118+G119+G120+G121+G122+G123+G124+G125+G126+G127+G128+G129+G130+G131+G132+G133+G134+G135+G136+G137</f>
        <v>0</v>
      </c>
      <c r="H109" s="11">
        <f>H110+H111+H112+H113+H114+H115+H116+H117+H118+H119+H120+H121+H122+H123+H124+H125+H126+H127+H128+H129+H130+H131+H132+H133+H134+H135+H136+H137</f>
        <v>0</v>
      </c>
      <c r="I109" s="11">
        <f>I110+I111+I112+I113+I114+I115+I116+I117+I118+I119+I120+I121+I122+I123+I124+I125+I126+I127+I128+I129+I130+I131+I132+I133+I134+I135+I136+I137</f>
        <v>0</v>
      </c>
      <c r="J109" s="11">
        <f>J110+J111+J112+J113+J114+J115+J116+J117+J118+J119+J120+J121+J122+J123+J124+J125+J126+J127+J128+J129+J130+J131+J132+J133+J134+J135+J136+J137</f>
        <v>0</v>
      </c>
      <c r="K109" s="11">
        <f>K110+K111+K112+K113+K114+K115+K116+K117+K118+K119+K120+K121+K122+K123+K124+K125+K126+K127+K128+K129+K130+K131+K132+K133+K134+K135+K136+K137</f>
        <v>0</v>
      </c>
      <c r="L109" s="11">
        <f>L110+L111+L112+L113+L114+L115+L116+L117+L118+L119+L120+L121+L122+L123+L124+L125+L126+L127+L128+L129+L130+L131+L132+L133+L134+L135+L136+L137</f>
        <v>0</v>
      </c>
      <c r="M109" s="11">
        <f>M110+M111+M112+M113+M114+M115+M116+M117+M118+M119+M120+M121+M122+M123+M124+M125+M126+M127+M128+M129+M130+M131+M132+M133+M134+M135+M136+M137</f>
        <v>0</v>
      </c>
      <c r="N109" s="11">
        <f>O109+P109+Q109+R109+S109</f>
        <v>0</v>
      </c>
      <c r="O109" s="11">
        <f>O110+O111+O112+O113+O114+O115+O116+O117+O118+O119+O120+O121+O122+O123+O124+O125+O126+O127+O128+O129+O130+O131+O132+O133+O134+O135+O136+O137</f>
        <v>0</v>
      </c>
      <c r="P109" s="11">
        <f>P110+P111+P112+P113+P114+P115+P116+P117+P118+P119+P120+P121+P122+P123+P124+P125+P126+P127+P128+P129+P130+P131+P132+P133+P134+P135+P136+P137</f>
        <v>0</v>
      </c>
      <c r="Q109" s="11">
        <f>Q110+Q111+Q112+Q113+Q114+Q115+Q116+Q117+Q118+Q119+Q120+Q121+Q122+Q123+Q124+Q125+Q126+Q127+Q128+Q129+Q130+Q131+Q132+Q133+Q134+Q135+Q136+Q137</f>
        <v>0</v>
      </c>
      <c r="R109" s="11">
        <f>R110+R111+R112+R113+R114+R115+R116+R117+R118+R119+R120+R121+R122+R123+R124+R125+R126+R127+R128+R129+R130+R131+R132+R133+R134+R135+R136+R137</f>
        <v>0</v>
      </c>
      <c r="S109" s="11">
        <f>S110+S111+S112+S113+S114+S115+S116+S117+S118+S119+S120+S121+S122+S123+S124+S125+S126+S127+S128+S129+S130+S131+S132+S133+S134+S135+S136+S137</f>
        <v>0</v>
      </c>
      <c r="T109" s="11">
        <f>T110+T111+T112+T113+T114+T115+T116+T117+T118+T119+T120+T121+T122+T123+T124+T125+T126+T127+T128+T129+T130+T131+T132+T133+T134+T135+T136+T137</f>
        <v>0</v>
      </c>
    </row>
    <row r="110" spans="1:20" s="5" customFormat="1" x14ac:dyDescent="0.25">
      <c r="A110" s="10" t="s">
        <v>320</v>
      </c>
      <c r="B110" s="10" t="s">
        <v>321</v>
      </c>
      <c r="C110" s="10" t="s">
        <v>322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2.5" x14ac:dyDescent="0.25">
      <c r="A111" s="10" t="s">
        <v>323</v>
      </c>
      <c r="B111" s="10" t="s">
        <v>324</v>
      </c>
      <c r="C111" s="10" t="s">
        <v>325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ht="22.5" x14ac:dyDescent="0.25">
      <c r="A112" s="10" t="s">
        <v>326</v>
      </c>
      <c r="B112" s="10" t="s">
        <v>327</v>
      </c>
      <c r="C112" s="10" t="s">
        <v>328</v>
      </c>
      <c r="D112" s="11">
        <f>E112+F112+G112+H112+I112+J112+K112+L112+M112+N112+T112</f>
        <v>74024</v>
      </c>
      <c r="E112" s="11">
        <v>0</v>
      </c>
      <c r="F112" s="11">
        <v>74024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329</v>
      </c>
      <c r="B113" s="10" t="s">
        <v>330</v>
      </c>
      <c r="C113" s="10" t="s">
        <v>329</v>
      </c>
      <c r="D113" s="11">
        <f>E113+F113+G113+H113+I113+J113+K113+L113+M113+N113+T113</f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331</v>
      </c>
      <c r="B114" s="10" t="s">
        <v>332</v>
      </c>
      <c r="C114" s="10" t="s">
        <v>331</v>
      </c>
      <c r="D114" s="11">
        <f>E114+F114+G114+H114+I114+J114+K114+L114+M114+N114+T114</f>
        <v>7495</v>
      </c>
      <c r="E114" s="11">
        <v>0</v>
      </c>
      <c r="F114" s="11">
        <v>7495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333</v>
      </c>
      <c r="B115" s="10" t="s">
        <v>334</v>
      </c>
      <c r="C115" s="10" t="s">
        <v>333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x14ac:dyDescent="0.25">
      <c r="A116" s="10" t="s">
        <v>335</v>
      </c>
      <c r="B116" s="10" t="s">
        <v>336</v>
      </c>
      <c r="C116" s="10" t="s">
        <v>335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337</v>
      </c>
      <c r="B117" s="10" t="s">
        <v>338</v>
      </c>
      <c r="C117" s="10" t="s">
        <v>337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ht="22.5" x14ac:dyDescent="0.25">
      <c r="A118" s="10" t="s">
        <v>339</v>
      </c>
      <c r="B118" s="10" t="s">
        <v>340</v>
      </c>
      <c r="C118" s="10" t="s">
        <v>339</v>
      </c>
      <c r="D118" s="11">
        <f>E118+F118+G118+H118+I118+J118+K118+L118+M118+N118+T118</f>
        <v>230765</v>
      </c>
      <c r="E118" s="11">
        <v>0</v>
      </c>
      <c r="F118" s="11">
        <v>230765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ht="22.5" x14ac:dyDescent="0.25">
      <c r="A119" s="10" t="s">
        <v>341</v>
      </c>
      <c r="B119" s="10" t="s">
        <v>342</v>
      </c>
      <c r="C119" s="10" t="s">
        <v>341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343</v>
      </c>
      <c r="B120" s="10" t="s">
        <v>344</v>
      </c>
      <c r="C120" s="10" t="s">
        <v>343</v>
      </c>
      <c r="D120" s="11">
        <f>E120+F120+G120+H120+I120+J120+K120+L120+M120+N120+T120</f>
        <v>9076</v>
      </c>
      <c r="E120" s="11">
        <v>0</v>
      </c>
      <c r="F120" s="11">
        <v>9076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345</v>
      </c>
      <c r="B121" s="10" t="s">
        <v>346</v>
      </c>
      <c r="C121" s="10" t="s">
        <v>345</v>
      </c>
      <c r="D121" s="11">
        <f>E121+F121+G121+H121+I121+J121+K121+L121+M121+N121+T121</f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347</v>
      </c>
      <c r="B122" s="10" t="s">
        <v>348</v>
      </c>
      <c r="C122" s="10" t="s">
        <v>347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x14ac:dyDescent="0.25">
      <c r="A123" s="10" t="s">
        <v>349</v>
      </c>
      <c r="B123" s="10" t="s">
        <v>350</v>
      </c>
      <c r="C123" s="10" t="s">
        <v>349</v>
      </c>
      <c r="D123" s="11">
        <f>E123+F123+G123+H123+I123+J123+K123+L123+M123+N123+T123</f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x14ac:dyDescent="0.25">
      <c r="A124" s="10" t="s">
        <v>351</v>
      </c>
      <c r="B124" s="10" t="s">
        <v>352</v>
      </c>
      <c r="C124" s="10" t="s">
        <v>351</v>
      </c>
      <c r="D124" s="11">
        <f>E124+F124+G124+H124+I124+J124+K124+L124+M124+N124+T124</f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353</v>
      </c>
      <c r="B125" s="10" t="s">
        <v>354</v>
      </c>
      <c r="C125" s="10" t="s">
        <v>353</v>
      </c>
      <c r="D125" s="11">
        <f>E125+F125+G125+H125+I125+J125+K125+L125+M125+N125+T125</f>
        <v>54377</v>
      </c>
      <c r="E125" s="11">
        <v>0</v>
      </c>
      <c r="F125" s="11">
        <v>54377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355</v>
      </c>
      <c r="B126" s="10" t="s">
        <v>356</v>
      </c>
      <c r="C126" s="10" t="s">
        <v>355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x14ac:dyDescent="0.25">
      <c r="A127" s="10" t="s">
        <v>357</v>
      </c>
      <c r="B127" s="10" t="s">
        <v>358</v>
      </c>
      <c r="C127" s="10" t="s">
        <v>357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359</v>
      </c>
      <c r="B128" s="10" t="s">
        <v>360</v>
      </c>
      <c r="C128" s="10" t="s">
        <v>359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361</v>
      </c>
      <c r="B129" s="10" t="s">
        <v>362</v>
      </c>
      <c r="C129" s="10" t="s">
        <v>361</v>
      </c>
      <c r="D129" s="11">
        <f>E129+F129+G129+H129+I129+J129+K129+L129+M129+N129+T129</f>
        <v>18388</v>
      </c>
      <c r="E129" s="11">
        <v>0</v>
      </c>
      <c r="F129" s="11">
        <v>18388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363</v>
      </c>
      <c r="B130" s="10" t="s">
        <v>364</v>
      </c>
      <c r="C130" s="10" t="s">
        <v>363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365</v>
      </c>
      <c r="B131" s="10" t="s">
        <v>366</v>
      </c>
      <c r="C131" s="10" t="s">
        <v>365</v>
      </c>
      <c r="D131" s="11">
        <f>E131+F131+G131+H131+I131+J131+K131+L131+M131+N131+T131</f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367</v>
      </c>
      <c r="B132" s="10" t="s">
        <v>368</v>
      </c>
      <c r="C132" s="10" t="s">
        <v>367</v>
      </c>
      <c r="D132" s="11">
        <f>E132+F132+G132+H132+I132+J132+K132+L132+M132+N132+T132</f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369</v>
      </c>
      <c r="B133" s="10" t="s">
        <v>370</v>
      </c>
      <c r="C133" s="10" t="s">
        <v>369</v>
      </c>
      <c r="D133" s="11">
        <f>E133+F133+G133+H133+I133+J133+K133+L133+M133+N133+T133</f>
        <v>24732</v>
      </c>
      <c r="E133" s="11">
        <v>0</v>
      </c>
      <c r="F133" s="11">
        <v>24732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2.5" x14ac:dyDescent="0.25">
      <c r="A134" s="10" t="s">
        <v>371</v>
      </c>
      <c r="B134" s="10" t="s">
        <v>372</v>
      </c>
      <c r="C134" s="10" t="s">
        <v>371</v>
      </c>
      <c r="D134" s="11">
        <f>E134+F134+G134+H134+I134+J134+K134+L134+M134+N134+T134</f>
        <v>45321</v>
      </c>
      <c r="E134" s="11">
        <v>0</v>
      </c>
      <c r="F134" s="11">
        <v>45321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22.5" x14ac:dyDescent="0.25">
      <c r="A135" s="10" t="s">
        <v>373</v>
      </c>
      <c r="B135" s="10" t="s">
        <v>374</v>
      </c>
      <c r="C135" s="10" t="s">
        <v>373</v>
      </c>
      <c r="D135" s="11">
        <f>E135+F135+G135+H135+I135+J135+K135+L135+M135+N135+T135</f>
        <v>323</v>
      </c>
      <c r="E135" s="11">
        <v>0</v>
      </c>
      <c r="F135" s="11">
        <v>323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375</v>
      </c>
      <c r="B136" s="10" t="s">
        <v>376</v>
      </c>
      <c r="C136" s="10" t="s">
        <v>375</v>
      </c>
      <c r="D136" s="11">
        <f>E136+F136+G136+H136+I136+J136+K136+L136+M136+N136+T136</f>
        <v>211855</v>
      </c>
      <c r="E136" s="11">
        <v>0</v>
      </c>
      <c r="F136" s="11">
        <v>211855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22.5" x14ac:dyDescent="0.25">
      <c r="A137" s="10" t="s">
        <v>377</v>
      </c>
      <c r="B137" s="10" t="s">
        <v>378</v>
      </c>
      <c r="C137" s="10" t="s">
        <v>377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54" x14ac:dyDescent="0.25">
      <c r="A138" s="10" t="s">
        <v>379</v>
      </c>
      <c r="B138" s="10" t="s">
        <v>380</v>
      </c>
      <c r="C138" s="10" t="s">
        <v>379</v>
      </c>
      <c r="D138" s="11">
        <f>E138+F138+G138+H138+I138+J138+K138+L138+M138+N138+T138</f>
        <v>246243</v>
      </c>
      <c r="E138" s="11">
        <f>E139+E140+E141+E142+E143+E144+E145+E146+E147+E148+E149</f>
        <v>0</v>
      </c>
      <c r="F138" s="11">
        <f>F139+F140+F141+F142+F143+F144+F145+F146+F147+F148+F149</f>
        <v>246243</v>
      </c>
      <c r="G138" s="11">
        <f>G139+G140+G141+G142+G143+G144+G145+G146+G147+G148+G149</f>
        <v>0</v>
      </c>
      <c r="H138" s="11">
        <f>H139+H140+H141+H142+H143+H144+H145+H146+H147+H148+H149</f>
        <v>0</v>
      </c>
      <c r="I138" s="11">
        <f>I139+I140+I141+I142+I143+I144+I145+I146+I147+I148+I149</f>
        <v>0</v>
      </c>
      <c r="J138" s="11">
        <f>J139+J140+J141+J142+J143+J144+J145+J146+J147+J148+J149</f>
        <v>0</v>
      </c>
      <c r="K138" s="11">
        <f>K139+K140+K141+K142+K143+K144+K145+K146+K147+K148+K149</f>
        <v>0</v>
      </c>
      <c r="L138" s="11">
        <f>L139+L140+L141+L142+L143+L144+L145+L146+L147+L148+L149</f>
        <v>0</v>
      </c>
      <c r="M138" s="11">
        <f>M139+M140+M141+M142+M143+M144+M145+M146+M147+M148+M149</f>
        <v>0</v>
      </c>
      <c r="N138" s="11">
        <f>O138+P138+Q138+R138+S138</f>
        <v>0</v>
      </c>
      <c r="O138" s="11">
        <f>O139+O140+O141+O142+O143+O144+O145+O146+O147+O148+O149</f>
        <v>0</v>
      </c>
      <c r="P138" s="11">
        <f>P139+P140+P141+P142+P143+P144+P145+P146+P147+P148+P149</f>
        <v>0</v>
      </c>
      <c r="Q138" s="11">
        <f>Q139+Q140+Q141+Q142+Q143+Q144+Q145+Q146+Q147+Q148+Q149</f>
        <v>0</v>
      </c>
      <c r="R138" s="11">
        <f>R139+R140+R141+R142+R143+R144+R145+R146+R147+R148+R149</f>
        <v>0</v>
      </c>
      <c r="S138" s="11">
        <f>S139+S140+S141+S142+S143+S144+S145+S146+S147+S148+S149</f>
        <v>0</v>
      </c>
      <c r="T138" s="11">
        <f>T139+T140+T141+T142+T143+T144+T145+T146+T147+T148+T149</f>
        <v>0</v>
      </c>
    </row>
    <row r="139" spans="1:20" s="5" customFormat="1" ht="22.5" x14ac:dyDescent="0.25">
      <c r="A139" s="10" t="s">
        <v>381</v>
      </c>
      <c r="B139" s="10" t="s">
        <v>382</v>
      </c>
      <c r="C139" s="10" t="s">
        <v>381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22.5" x14ac:dyDescent="0.25">
      <c r="A140" s="10" t="s">
        <v>383</v>
      </c>
      <c r="B140" s="10" t="s">
        <v>384</v>
      </c>
      <c r="C140" s="10" t="s">
        <v>383</v>
      </c>
      <c r="D140" s="11">
        <f>E140+F140+G140+H140+I140+J140+K140+L140+M140+N140+T140</f>
        <v>219338</v>
      </c>
      <c r="E140" s="11">
        <v>0</v>
      </c>
      <c r="F140" s="11">
        <v>219338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385</v>
      </c>
      <c r="B141" s="10" t="s">
        <v>386</v>
      </c>
      <c r="C141" s="10" t="s">
        <v>385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33" x14ac:dyDescent="0.25">
      <c r="A142" s="10" t="s">
        <v>387</v>
      </c>
      <c r="B142" s="10" t="s">
        <v>388</v>
      </c>
      <c r="C142" s="10" t="s">
        <v>387</v>
      </c>
      <c r="D142" s="11">
        <f>E142+F142+G142+H142+I142+J142+K142+L142+M142+N142+T142</f>
        <v>23692</v>
      </c>
      <c r="E142" s="11">
        <v>0</v>
      </c>
      <c r="F142" s="11">
        <v>23692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33" x14ac:dyDescent="0.25">
      <c r="A143" s="10" t="s">
        <v>389</v>
      </c>
      <c r="B143" s="10" t="s">
        <v>390</v>
      </c>
      <c r="C143" s="10" t="s">
        <v>389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33" x14ac:dyDescent="0.25">
      <c r="A144" s="10" t="s">
        <v>391</v>
      </c>
      <c r="B144" s="10" t="s">
        <v>392</v>
      </c>
      <c r="C144" s="10" t="s">
        <v>391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33" x14ac:dyDescent="0.25">
      <c r="A145" s="10" t="s">
        <v>393</v>
      </c>
      <c r="B145" s="10" t="s">
        <v>394</v>
      </c>
      <c r="C145" s="10" t="s">
        <v>393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2.5" x14ac:dyDescent="0.25">
      <c r="A146" s="10" t="s">
        <v>395</v>
      </c>
      <c r="B146" s="10" t="s">
        <v>396</v>
      </c>
      <c r="C146" s="10" t="s">
        <v>395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397</v>
      </c>
      <c r="B147" s="10" t="s">
        <v>398</v>
      </c>
      <c r="C147" s="10" t="s">
        <v>397</v>
      </c>
      <c r="D147" s="11">
        <f>E147+F147+G147+H147+I147+J147+K147+L147+M147+N147+T147</f>
        <v>3213</v>
      </c>
      <c r="E147" s="11">
        <v>0</v>
      </c>
      <c r="F147" s="11">
        <v>3213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ht="22.5" x14ac:dyDescent="0.25">
      <c r="A148" s="10" t="s">
        <v>399</v>
      </c>
      <c r="B148" s="10" t="s">
        <v>400</v>
      </c>
      <c r="C148" s="10" t="s">
        <v>399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22.5" x14ac:dyDescent="0.25">
      <c r="A149" s="10" t="s">
        <v>401</v>
      </c>
      <c r="B149" s="10" t="s">
        <v>402</v>
      </c>
      <c r="C149" s="10" t="s">
        <v>401</v>
      </c>
      <c r="D149" s="11">
        <f>E149+F149+G149+H149+I149+J149+K149+L149+M149+N149+T149</f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f>O149+P149+Q149+R149+S149</f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</row>
    <row r="150" spans="1:20" s="5" customFormat="1" ht="22.5" x14ac:dyDescent="0.25">
      <c r="A150" s="10" t="s">
        <v>403</v>
      </c>
      <c r="B150" s="10" t="s">
        <v>404</v>
      </c>
      <c r="C150" s="10" t="s">
        <v>403</v>
      </c>
      <c r="D150" s="11">
        <f>E150+F150+G150+H150+I150+J150+K150+L150+M150+N150+T150</f>
        <v>0</v>
      </c>
      <c r="E150" s="11">
        <f>E151+E152+E153+E154</f>
        <v>0</v>
      </c>
      <c r="F150" s="11">
        <f>F151+F152+F153+F154</f>
        <v>0</v>
      </c>
      <c r="G150" s="11">
        <f>G151+G152+G153+G154</f>
        <v>0</v>
      </c>
      <c r="H150" s="11">
        <f>H151+H152+H153+H154</f>
        <v>0</v>
      </c>
      <c r="I150" s="11">
        <f>I151+I152+I153+I154</f>
        <v>0</v>
      </c>
      <c r="J150" s="11">
        <f>J151+J152+J153+J154</f>
        <v>0</v>
      </c>
      <c r="K150" s="11">
        <f>K151+K152+K153+K154</f>
        <v>0</v>
      </c>
      <c r="L150" s="11">
        <f>L151+L152+L153+L154</f>
        <v>0</v>
      </c>
      <c r="M150" s="11">
        <f>M151+M152+M153+M154</f>
        <v>0</v>
      </c>
      <c r="N150" s="11">
        <f>O150+P150+Q150+R150+S150</f>
        <v>0</v>
      </c>
      <c r="O150" s="11">
        <f>O151+O152+O153+O154</f>
        <v>0</v>
      </c>
      <c r="P150" s="11">
        <f>P151+P152+P153+P154</f>
        <v>0</v>
      </c>
      <c r="Q150" s="11">
        <f>Q151+Q152+Q153+Q154</f>
        <v>0</v>
      </c>
      <c r="R150" s="11">
        <f>R151+R152+R153+R154</f>
        <v>0</v>
      </c>
      <c r="S150" s="11">
        <f>S151+S152+S153+S154</f>
        <v>0</v>
      </c>
      <c r="T150" s="11">
        <f>T151+T152+T153+T154</f>
        <v>0</v>
      </c>
    </row>
    <row r="151" spans="1:20" s="5" customFormat="1" ht="22.5" x14ac:dyDescent="0.25">
      <c r="A151" s="10" t="s">
        <v>405</v>
      </c>
      <c r="B151" s="10" t="s">
        <v>406</v>
      </c>
      <c r="C151" s="10" t="s">
        <v>405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22.5" x14ac:dyDescent="0.25">
      <c r="A152" s="10" t="s">
        <v>407</v>
      </c>
      <c r="B152" s="10" t="s">
        <v>408</v>
      </c>
      <c r="C152" s="10" t="s">
        <v>407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409</v>
      </c>
      <c r="B153" s="10" t="s">
        <v>410</v>
      </c>
      <c r="C153" s="10" t="s">
        <v>409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ht="22.5" x14ac:dyDescent="0.25">
      <c r="A154" s="10" t="s">
        <v>411</v>
      </c>
      <c r="B154" s="10" t="s">
        <v>412</v>
      </c>
      <c r="C154" s="10" t="s">
        <v>411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43.5" x14ac:dyDescent="0.25">
      <c r="A155" s="10" t="s">
        <v>413</v>
      </c>
      <c r="B155" s="10" t="s">
        <v>414</v>
      </c>
      <c r="C155" s="10" t="s">
        <v>413</v>
      </c>
      <c r="D155" s="11">
        <f>E155+F155+G155+H155+I155+J155+K155+L155+M155+N155+T155</f>
        <v>2087</v>
      </c>
      <c r="E155" s="11">
        <f>E156+E157+E158+E159+E160+E161+E162+E163+E164+E165+E166</f>
        <v>0</v>
      </c>
      <c r="F155" s="11">
        <f>F156+F157+F158+F159+F160+F161+F162+F163+F164+F165+F166</f>
        <v>2087</v>
      </c>
      <c r="G155" s="11">
        <f>G156+G157+G158+G159+G160+G161+G162+G163+G164+G165+G166</f>
        <v>0</v>
      </c>
      <c r="H155" s="11">
        <f>H156+H157+H158+H159+H160+H161+H162+H163+H164+H165+H166</f>
        <v>0</v>
      </c>
      <c r="I155" s="11">
        <f>I156+I157+I158+I159+I160+I161+I162+I163+I164+I165+I166</f>
        <v>0</v>
      </c>
      <c r="J155" s="11">
        <f>J156+J157+J158+J159+J160+J161+J162+J163+J164+J165+J166</f>
        <v>0</v>
      </c>
      <c r="K155" s="11">
        <f>K156+K157+K158+K159+K160+K161+K162+K163+K164+K165+K166</f>
        <v>0</v>
      </c>
      <c r="L155" s="11">
        <f>L156+L157+L158+L159+L160+L161+L162+L163+L164+L165+L166</f>
        <v>0</v>
      </c>
      <c r="M155" s="11">
        <f>M156+M157+M158+M159+M160+M161+M162+M163+M164+M165+M166</f>
        <v>0</v>
      </c>
      <c r="N155" s="11">
        <f>O155+P155+Q155+R155+S155</f>
        <v>0</v>
      </c>
      <c r="O155" s="11">
        <f>O156+O157+O158+O159+O160+O161+O162+O163+O164+O165+O166</f>
        <v>0</v>
      </c>
      <c r="P155" s="11">
        <f>P156+P157+P158+P159+P160+P161+P162+P163+P164+P165+P166</f>
        <v>0</v>
      </c>
      <c r="Q155" s="11">
        <f>Q156+Q157+Q158+Q159+Q160+Q161+Q162+Q163+Q164+Q165+Q166</f>
        <v>0</v>
      </c>
      <c r="R155" s="11">
        <f>R156+R157+R158+R159+R160+R161+R162+R163+R164+R165+R166</f>
        <v>0</v>
      </c>
      <c r="S155" s="11">
        <f>S156+S157+S158+S159+S160+S161+S162+S163+S164+S165+S166</f>
        <v>0</v>
      </c>
      <c r="T155" s="11">
        <f>T156+T157+T158+T159+T160+T161+T162+T163+T164+T165+T166</f>
        <v>0</v>
      </c>
    </row>
    <row r="156" spans="1:20" s="5" customFormat="1" ht="22.5" x14ac:dyDescent="0.25">
      <c r="A156" s="10" t="s">
        <v>415</v>
      </c>
      <c r="B156" s="10" t="s">
        <v>416</v>
      </c>
      <c r="C156" s="10" t="s">
        <v>415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22.5" x14ac:dyDescent="0.25">
      <c r="A157" s="10" t="s">
        <v>417</v>
      </c>
      <c r="B157" s="10" t="s">
        <v>418</v>
      </c>
      <c r="C157" s="10" t="s">
        <v>417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419</v>
      </c>
      <c r="B158" s="10" t="s">
        <v>420</v>
      </c>
      <c r="C158" s="10" t="s">
        <v>419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421</v>
      </c>
      <c r="B159" s="10" t="s">
        <v>422</v>
      </c>
      <c r="C159" s="10" t="s">
        <v>421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x14ac:dyDescent="0.25">
      <c r="A160" s="10" t="s">
        <v>423</v>
      </c>
      <c r="B160" s="10" t="s">
        <v>424</v>
      </c>
      <c r="C160" s="10" t="s">
        <v>423</v>
      </c>
      <c r="D160" s="11">
        <f>E160+F160+G160+H160+I160+J160+K160+L160+M160+N160+T160</f>
        <v>2087</v>
      </c>
      <c r="E160" s="11">
        <v>0</v>
      </c>
      <c r="F160" s="11">
        <v>2087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3" x14ac:dyDescent="0.25">
      <c r="A161" s="10" t="s">
        <v>425</v>
      </c>
      <c r="B161" s="10" t="s">
        <v>426</v>
      </c>
      <c r="C161" s="10" t="s">
        <v>425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54" x14ac:dyDescent="0.25">
      <c r="A162" s="10" t="s">
        <v>427</v>
      </c>
      <c r="B162" s="10" t="s">
        <v>428</v>
      </c>
      <c r="C162" s="10" t="s">
        <v>427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33" x14ac:dyDescent="0.25">
      <c r="A163" s="10" t="s">
        <v>429</v>
      </c>
      <c r="B163" s="10" t="s">
        <v>430</v>
      </c>
      <c r="C163" s="10" t="s">
        <v>429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ht="33" x14ac:dyDescent="0.25">
      <c r="A164" s="10" t="s">
        <v>431</v>
      </c>
      <c r="B164" s="10" t="s">
        <v>432</v>
      </c>
      <c r="C164" s="10" t="s">
        <v>431</v>
      </c>
      <c r="D164" s="11">
        <f>E164+F164+G164+H164+I164+J164+K164+L164+M164+N164+T164</f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f>O164+P164+Q164+R164+S164</f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 s="11">
        <v>0</v>
      </c>
    </row>
    <row r="165" spans="1:21" s="5" customFormat="1" ht="33" x14ac:dyDescent="0.25">
      <c r="A165" s="10" t="s">
        <v>433</v>
      </c>
      <c r="B165" s="10" t="s">
        <v>434</v>
      </c>
      <c r="C165" s="10" t="s">
        <v>433</v>
      </c>
      <c r="D165" s="11">
        <f>E165+F165+G165+H165+I165+J165+K165+L165+M165+N165+T165</f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  <c r="N165" s="11">
        <f>O165+P165+Q165+R165+S165</f>
        <v>0</v>
      </c>
      <c r="O165" s="11">
        <v>0</v>
      </c>
      <c r="P165" s="11">
        <v>0</v>
      </c>
      <c r="Q165" s="11">
        <v>0</v>
      </c>
      <c r="R165" s="11">
        <v>0</v>
      </c>
      <c r="S165" s="11">
        <v>0</v>
      </c>
      <c r="T165" s="11">
        <v>0</v>
      </c>
    </row>
    <row r="166" spans="1:21" s="5" customFormat="1" ht="33" x14ac:dyDescent="0.25">
      <c r="A166" s="10" t="s">
        <v>435</v>
      </c>
      <c r="B166" s="10" t="s">
        <v>436</v>
      </c>
      <c r="C166" s="10" t="s">
        <v>435</v>
      </c>
      <c r="D166" s="11">
        <f>E166+F166+G166+H166+I166+J166+K166+L166+M166+N166+T166</f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  <c r="N166" s="11">
        <f>O166+P166+Q166+R166+S166</f>
        <v>0</v>
      </c>
      <c r="O166" s="11">
        <v>0</v>
      </c>
      <c r="P166" s="11">
        <v>0</v>
      </c>
      <c r="Q166" s="11">
        <v>0</v>
      </c>
      <c r="R166" s="11">
        <v>0</v>
      </c>
      <c r="S166" s="11">
        <v>0</v>
      </c>
      <c r="T166" s="11">
        <v>0</v>
      </c>
    </row>
    <row r="167" spans="1:21" s="5" customFormat="1" ht="22.5" x14ac:dyDescent="0.25">
      <c r="A167" s="10" t="s">
        <v>437</v>
      </c>
      <c r="B167" s="10" t="s">
        <v>438</v>
      </c>
      <c r="C167" s="10" t="s">
        <v>437</v>
      </c>
      <c r="D167" s="11">
        <f>E167+F167+G167+H167+I167+J167+K167+L167+M167+N167+T167</f>
        <v>1425</v>
      </c>
      <c r="E167" s="11">
        <f>E168+E169</f>
        <v>0</v>
      </c>
      <c r="F167" s="11">
        <f>F168+F169</f>
        <v>1425</v>
      </c>
      <c r="G167" s="11">
        <f>G168+G169</f>
        <v>0</v>
      </c>
      <c r="H167" s="11">
        <f>H168+H169</f>
        <v>0</v>
      </c>
      <c r="I167" s="11">
        <f>I168+I169</f>
        <v>0</v>
      </c>
      <c r="J167" s="11">
        <f>J168+J169</f>
        <v>0</v>
      </c>
      <c r="K167" s="11">
        <f>K168+K169</f>
        <v>0</v>
      </c>
      <c r="L167" s="11">
        <f>L168+L169</f>
        <v>0</v>
      </c>
      <c r="M167" s="11">
        <f>M168+M169</f>
        <v>0</v>
      </c>
      <c r="N167" s="11">
        <f>O167+P167+Q167+R167+S167</f>
        <v>0</v>
      </c>
      <c r="O167" s="11">
        <f>O168+O169</f>
        <v>0</v>
      </c>
      <c r="P167" s="11">
        <f>P168+P169</f>
        <v>0</v>
      </c>
      <c r="Q167" s="11">
        <f>Q168+Q169</f>
        <v>0</v>
      </c>
      <c r="R167" s="11">
        <f>R168+R169</f>
        <v>0</v>
      </c>
      <c r="S167" s="11">
        <f>S168+S169</f>
        <v>0</v>
      </c>
      <c r="T167" s="11">
        <f>T168+T169</f>
        <v>0</v>
      </c>
    </row>
    <row r="168" spans="1:21" s="5" customFormat="1" ht="22.5" x14ac:dyDescent="0.25">
      <c r="A168" s="10" t="s">
        <v>439</v>
      </c>
      <c r="B168" s="10" t="s">
        <v>440</v>
      </c>
      <c r="C168" s="10" t="s">
        <v>439</v>
      </c>
      <c r="D168" s="11">
        <f>E168+F168+G168+H168+I168+J168+K168+L168+M168+N168+T168</f>
        <v>0</v>
      </c>
      <c r="E168" s="11">
        <v>0</v>
      </c>
      <c r="F168" s="11"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v>0</v>
      </c>
      <c r="L168" s="11">
        <v>0</v>
      </c>
      <c r="M168" s="11">
        <v>0</v>
      </c>
      <c r="N168" s="11">
        <f>O168+P168+Q168+R168+S168</f>
        <v>0</v>
      </c>
      <c r="O168" s="11">
        <v>0</v>
      </c>
      <c r="P168" s="11">
        <v>0</v>
      </c>
      <c r="Q168" s="11">
        <v>0</v>
      </c>
      <c r="R168" s="11">
        <v>0</v>
      </c>
      <c r="S168" s="11">
        <v>0</v>
      </c>
      <c r="T168" s="11">
        <v>0</v>
      </c>
    </row>
    <row r="169" spans="1:21" s="5" customFormat="1" ht="22.5" x14ac:dyDescent="0.25">
      <c r="A169" s="10" t="s">
        <v>441</v>
      </c>
      <c r="B169" s="10" t="s">
        <v>442</v>
      </c>
      <c r="C169" s="10" t="s">
        <v>441</v>
      </c>
      <c r="D169" s="11">
        <f>E169+F169+G169+H169+I169+J169+K169+L169+M169+N169+T169</f>
        <v>1425</v>
      </c>
      <c r="E169" s="11">
        <v>0</v>
      </c>
      <c r="F169" s="11">
        <v>1425</v>
      </c>
      <c r="G169" s="11">
        <v>0</v>
      </c>
      <c r="H169" s="11">
        <v>0</v>
      </c>
      <c r="I169" s="11">
        <v>0</v>
      </c>
      <c r="J169" s="11">
        <v>0</v>
      </c>
      <c r="K169" s="11">
        <v>0</v>
      </c>
      <c r="L169" s="11">
        <v>0</v>
      </c>
      <c r="M169" s="11">
        <v>0</v>
      </c>
      <c r="N169" s="11">
        <f>O169+P169+Q169+R169+S169</f>
        <v>0</v>
      </c>
      <c r="O169" s="11">
        <v>0</v>
      </c>
      <c r="P169" s="11">
        <v>0</v>
      </c>
      <c r="Q169" s="11">
        <v>0</v>
      </c>
      <c r="R169" s="11">
        <v>0</v>
      </c>
      <c r="S169" s="11">
        <v>0</v>
      </c>
      <c r="T169" s="11">
        <v>0</v>
      </c>
    </row>
    <row r="170" spans="1:21" s="5" customFormat="1" x14ac:dyDescent="0.25">
      <c r="A170" s="8"/>
      <c r="B170" s="8"/>
      <c r="C170" s="8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</row>
    <row r="171" spans="1:21" x14ac:dyDescent="0.25">
      <c r="A171" s="13" t="s">
        <v>443</v>
      </c>
      <c r="B171" s="13"/>
      <c r="C171" s="13"/>
      <c r="D171" s="13"/>
      <c r="E171" s="13"/>
      <c r="F171" s="13"/>
      <c r="G171" s="13"/>
      <c r="H171" s="13" t="s">
        <v>444</v>
      </c>
      <c r="I171" s="13"/>
      <c r="J171" s="13"/>
      <c r="K171" s="13"/>
      <c r="L171" s="13"/>
      <c r="M171" s="13"/>
      <c r="N171" s="13"/>
      <c r="O171" s="13" t="s">
        <v>445</v>
      </c>
      <c r="P171" s="13"/>
      <c r="Q171" s="13"/>
      <c r="R171" s="13"/>
      <c r="S171" s="13"/>
      <c r="T171" s="13"/>
      <c r="U171" s="13"/>
    </row>
    <row r="172" spans="1:2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</row>
    <row r="341" spans="1:35" x14ac:dyDescent="0.25">
      <c r="A341" s="12"/>
      <c r="B341" s="12"/>
      <c r="C341" s="12"/>
      <c r="D341" s="12"/>
      <c r="E341" s="12"/>
      <c r="F341" s="12"/>
      <c r="G341" s="12"/>
      <c r="O341" s="12"/>
      <c r="P341" s="12"/>
      <c r="Q341" s="12"/>
      <c r="R341" s="12"/>
      <c r="S341" s="12"/>
      <c r="T341" s="12"/>
      <c r="U341" s="12"/>
      <c r="AC341" s="12"/>
      <c r="AD341" s="12"/>
      <c r="AE341" s="12"/>
      <c r="AF341" s="12"/>
      <c r="AG341" s="12"/>
      <c r="AH341" s="12"/>
      <c r="AI341" s="12"/>
    </row>
  </sheetData>
  <mergeCells count="33">
    <mergeCell ref="A172:G172"/>
    <mergeCell ref="H171:N171"/>
    <mergeCell ref="H172:N172"/>
    <mergeCell ref="O171:U171"/>
    <mergeCell ref="O172:U172"/>
    <mergeCell ref="P9:P12"/>
    <mergeCell ref="Q9:Q12"/>
    <mergeCell ref="R9:R12"/>
    <mergeCell ref="S9:S12"/>
    <mergeCell ref="T9:T12"/>
    <mergeCell ref="A171:G171"/>
    <mergeCell ref="J9:J12"/>
    <mergeCell ref="K9:K12"/>
    <mergeCell ref="L9:L12"/>
    <mergeCell ref="M9:M12"/>
    <mergeCell ref="N9:N12"/>
    <mergeCell ref="O9:O12"/>
    <mergeCell ref="A7:T7"/>
    <mergeCell ref="A9:A12"/>
    <mergeCell ref="B9:B12"/>
    <mergeCell ref="C9:C12"/>
    <mergeCell ref="D9:D12"/>
    <mergeCell ref="E9:E12"/>
    <mergeCell ref="F9:F12"/>
    <mergeCell ref="G9:G12"/>
    <mergeCell ref="H9:H12"/>
    <mergeCell ref="I9:I12"/>
    <mergeCell ref="A1:T1"/>
    <mergeCell ref="A2:T2"/>
    <mergeCell ref="A3:T3"/>
    <mergeCell ref="A4:T4"/>
    <mergeCell ref="A5:T5"/>
    <mergeCell ref="A6:T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2018-04-02T12:05:01Z</dcterms:created>
  <dcterms:modified xsi:type="dcterms:W3CDTF">2018-04-02T12:05:13Z</dcterms:modified>
</cp:coreProperties>
</file>