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A181D6D9-AD2A-4DF9-A8D4-1CCF926378A7}" xr6:coauthVersionLast="40" xr6:coauthVersionMax="40" xr10:uidLastSave="{00000000-0000-0000-0000-000000000000}"/>
  <bookViews>
    <workbookView xWindow="10764" yWindow="72" windowWidth="12156" windowHeight="8952" xr2:uid="{3409A0F0-10FD-4866-AC4D-F995020922F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 s="1"/>
  <c r="D18" i="1" s="1"/>
  <c r="E20" i="1"/>
  <c r="E19" i="1" s="1"/>
  <c r="E18" i="1" s="1"/>
  <c r="G20" i="1"/>
  <c r="F20" i="1" s="1"/>
  <c r="K20" i="1" s="1"/>
  <c r="H20" i="1"/>
  <c r="H19" i="1" s="1"/>
  <c r="H18" i="1" s="1"/>
  <c r="I20" i="1"/>
  <c r="I19" i="1" s="1"/>
  <c r="I18" i="1" s="1"/>
  <c r="J20" i="1"/>
  <c r="J19" i="1" s="1"/>
  <c r="J18" i="1" s="1"/>
  <c r="F21" i="1"/>
  <c r="K21" i="1"/>
  <c r="D22" i="1"/>
  <c r="E22" i="1"/>
  <c r="G22" i="1"/>
  <c r="F22" i="1" s="1"/>
  <c r="K22" i="1" s="1"/>
  <c r="H22" i="1"/>
  <c r="I22" i="1"/>
  <c r="J22" i="1"/>
  <c r="F23" i="1"/>
  <c r="K23" i="1"/>
  <c r="F24" i="1"/>
  <c r="K24" i="1"/>
  <c r="D27" i="1"/>
  <c r="D26" i="1" s="1"/>
  <c r="D25" i="1" s="1"/>
  <c r="E27" i="1"/>
  <c r="E26" i="1" s="1"/>
  <c r="E25" i="1" s="1"/>
  <c r="G27" i="1"/>
  <c r="F27" i="1" s="1"/>
  <c r="K27" i="1" s="1"/>
  <c r="H27" i="1"/>
  <c r="H26" i="1" s="1"/>
  <c r="H25" i="1" s="1"/>
  <c r="I27" i="1"/>
  <c r="I26" i="1" s="1"/>
  <c r="I25" i="1" s="1"/>
  <c r="J27" i="1"/>
  <c r="J26" i="1" s="1"/>
  <c r="J25" i="1" s="1"/>
  <c r="F28" i="1"/>
  <c r="K28" i="1"/>
  <c r="F29" i="1"/>
  <c r="K29" i="1"/>
  <c r="D30" i="1"/>
  <c r="E30" i="1"/>
  <c r="G30" i="1"/>
  <c r="F30" i="1" s="1"/>
  <c r="K30" i="1" s="1"/>
  <c r="H30" i="1"/>
  <c r="I30" i="1"/>
  <c r="J30" i="1"/>
  <c r="F31" i="1"/>
  <c r="K31" i="1"/>
  <c r="F32" i="1"/>
  <c r="K32" i="1"/>
  <c r="F33" i="1"/>
  <c r="K33" i="1"/>
  <c r="F34" i="1"/>
  <c r="K34" i="1"/>
  <c r="D36" i="1"/>
  <c r="E36" i="1"/>
  <c r="G36" i="1"/>
  <c r="F36" i="1" s="1"/>
  <c r="K36" i="1" s="1"/>
  <c r="H36" i="1"/>
  <c r="I36" i="1"/>
  <c r="J36" i="1"/>
  <c r="F37" i="1"/>
  <c r="K37" i="1"/>
  <c r="F38" i="1"/>
  <c r="K38" i="1"/>
  <c r="F39" i="1"/>
  <c r="K39" i="1"/>
  <c r="D41" i="1"/>
  <c r="D40" i="1" s="1"/>
  <c r="E41" i="1"/>
  <c r="E40" i="1" s="1"/>
  <c r="G41" i="1"/>
  <c r="G40" i="1" s="1"/>
  <c r="H41" i="1"/>
  <c r="H40" i="1" s="1"/>
  <c r="I41" i="1"/>
  <c r="I40" i="1" s="1"/>
  <c r="J41" i="1"/>
  <c r="J40" i="1" s="1"/>
  <c r="F42" i="1"/>
  <c r="K42" i="1"/>
  <c r="F43" i="1"/>
  <c r="K43" i="1"/>
  <c r="F44" i="1"/>
  <c r="K44" i="1"/>
  <c r="D46" i="1"/>
  <c r="D45" i="1" s="1"/>
  <c r="E46" i="1"/>
  <c r="E45" i="1" s="1"/>
  <c r="G46" i="1"/>
  <c r="F46" i="1" s="1"/>
  <c r="K46" i="1" s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4" i="1"/>
  <c r="E54" i="1"/>
  <c r="G54" i="1"/>
  <c r="F54" i="1" s="1"/>
  <c r="K54" i="1" s="1"/>
  <c r="H54" i="1"/>
  <c r="I54" i="1"/>
  <c r="J54" i="1"/>
  <c r="F55" i="1"/>
  <c r="K55" i="1"/>
  <c r="D57" i="1"/>
  <c r="D56" i="1" s="1"/>
  <c r="E57" i="1"/>
  <c r="E56" i="1" s="1"/>
  <c r="G57" i="1"/>
  <c r="G56" i="1" s="1"/>
  <c r="H57" i="1"/>
  <c r="H56" i="1" s="1"/>
  <c r="I57" i="1"/>
  <c r="I56" i="1" s="1"/>
  <c r="J57" i="1"/>
  <c r="J56" i="1" s="1"/>
  <c r="F58" i="1"/>
  <c r="K58" i="1"/>
  <c r="F59" i="1"/>
  <c r="K59" i="1"/>
  <c r="D60" i="1"/>
  <c r="E60" i="1"/>
  <c r="G60" i="1"/>
  <c r="F60" i="1" s="1"/>
  <c r="K60" i="1" s="1"/>
  <c r="H60" i="1"/>
  <c r="I60" i="1"/>
  <c r="J60" i="1"/>
  <c r="F61" i="1"/>
  <c r="K61" i="1"/>
  <c r="F62" i="1"/>
  <c r="K62" i="1"/>
  <c r="F63" i="1"/>
  <c r="K63" i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G68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/>
  <c r="F75" i="1"/>
  <c r="K75" i="1"/>
  <c r="F76" i="1"/>
  <c r="K76" i="1"/>
  <c r="D78" i="1"/>
  <c r="D77" i="1" s="1"/>
  <c r="E78" i="1"/>
  <c r="E77" i="1" s="1"/>
  <c r="G78" i="1"/>
  <c r="G77" i="1" s="1"/>
  <c r="H78" i="1"/>
  <c r="H77" i="1" s="1"/>
  <c r="I78" i="1"/>
  <c r="I77" i="1" s="1"/>
  <c r="J78" i="1"/>
  <c r="J77" i="1" s="1"/>
  <c r="F79" i="1"/>
  <c r="K79" i="1"/>
  <c r="F80" i="1"/>
  <c r="K80" i="1"/>
  <c r="J53" i="1" l="1"/>
  <c r="J48" i="1" s="1"/>
  <c r="E35" i="1"/>
  <c r="F77" i="1"/>
  <c r="K77" i="1" s="1"/>
  <c r="D53" i="1"/>
  <c r="D48" i="1" s="1"/>
  <c r="I35" i="1"/>
  <c r="D35" i="1"/>
  <c r="D17" i="1" s="1"/>
  <c r="E53" i="1"/>
  <c r="E48" i="1" s="1"/>
  <c r="J35" i="1"/>
  <c r="H17" i="1"/>
  <c r="G67" i="1"/>
  <c r="F67" i="1" s="1"/>
  <c r="K67" i="1" s="1"/>
  <c r="F68" i="1"/>
  <c r="K68" i="1" s="1"/>
  <c r="I53" i="1"/>
  <c r="I48" i="1"/>
  <c r="H53" i="1"/>
  <c r="H48" i="1" s="1"/>
  <c r="H35" i="1"/>
  <c r="J17" i="1"/>
  <c r="E17" i="1"/>
  <c r="F56" i="1"/>
  <c r="K56" i="1" s="1"/>
  <c r="F50" i="1"/>
  <c r="K50" i="1" s="1"/>
  <c r="G49" i="1"/>
  <c r="F40" i="1"/>
  <c r="K40" i="1" s="1"/>
  <c r="I17" i="1"/>
  <c r="G19" i="1"/>
  <c r="F78" i="1"/>
  <c r="K78" i="1" s="1"/>
  <c r="F69" i="1"/>
  <c r="K69" i="1" s="1"/>
  <c r="F57" i="1"/>
  <c r="K57" i="1" s="1"/>
  <c r="F51" i="1"/>
  <c r="K51" i="1" s="1"/>
  <c r="F41" i="1"/>
  <c r="K41" i="1" s="1"/>
  <c r="G64" i="1"/>
  <c r="F64" i="1" s="1"/>
  <c r="K64" i="1" s="1"/>
  <c r="G53" i="1"/>
  <c r="F53" i="1" s="1"/>
  <c r="K53" i="1" s="1"/>
  <c r="G45" i="1"/>
  <c r="F45" i="1" s="1"/>
  <c r="K45" i="1" s="1"/>
  <c r="G35" i="1"/>
  <c r="F35" i="1" s="1"/>
  <c r="K35" i="1" s="1"/>
  <c r="G26" i="1"/>
  <c r="D16" i="1" l="1"/>
  <c r="F19" i="1"/>
  <c r="K19" i="1" s="1"/>
  <c r="G18" i="1"/>
  <c r="H16" i="1"/>
  <c r="J16" i="1"/>
  <c r="F26" i="1"/>
  <c r="K26" i="1" s="1"/>
  <c r="G25" i="1"/>
  <c r="F25" i="1" s="1"/>
  <c r="K25" i="1" s="1"/>
  <c r="I16" i="1"/>
  <c r="F49" i="1"/>
  <c r="K49" i="1" s="1"/>
  <c r="G48" i="1"/>
  <c r="F48" i="1" s="1"/>
  <c r="K48" i="1" s="1"/>
  <c r="E16" i="1"/>
  <c r="E14" i="1" l="1"/>
  <c r="E15" i="1"/>
  <c r="F18" i="1"/>
  <c r="K18" i="1" s="1"/>
  <c r="G17" i="1"/>
  <c r="I14" i="1"/>
  <c r="I15" i="1"/>
  <c r="H14" i="1"/>
  <c r="H15" i="1"/>
  <c r="J14" i="1"/>
  <c r="J15" i="1"/>
  <c r="D14" i="1"/>
  <c r="D15" i="1"/>
  <c r="F17" i="1" l="1"/>
  <c r="K17" i="1" s="1"/>
  <c r="G16" i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<sst xmlns="http://schemas.openxmlformats.org/spreadsheetml/2006/main" count="228" uniqueCount="228">
  <si>
    <t>ROMANIA</t>
  </si>
  <si>
    <t>JUDETUL VASLUI</t>
  </si>
  <si>
    <t>COMUNA CIOCANI</t>
  </si>
  <si>
    <t>CIF: 16368344</t>
  </si>
  <si>
    <t>Biroul Contabilitate</t>
  </si>
  <si>
    <t xml:space="preserve"> Anexa 12</t>
  </si>
  <si>
    <t>Cont de executie - Venituri - Bugetul local</t>
  </si>
  <si>
    <t>Trimestrul: 4,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</si>
  <si>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</si>
  <si>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</si>
  <si>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</si>
  <si>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</si>
  <si>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</si>
  <si>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</si>
  <si>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</si>
  <si>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</si>
  <si>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</si>
  <si>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</si>
  <si>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</si>
  <si>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</si>
  <si>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</si>
  <si>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</si>
  <si>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</si>
  <si>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</si>
  <si>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</si>
  <si>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</si>
  <si>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</si>
  <si>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</si>
  <si>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</si>
  <si>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</si>
  <si>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</si>
  <si>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</si>
  <si>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</si>
  <si>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</si>
  <si>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</si>
  <si>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</si>
  <si>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</si>
  <si>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</si>
  <si>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</si>
  <si>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</si>
  <si>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</si>
  <si>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</si>
  <si>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</si>
  <si>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</si>
  <si>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</si>
  <si>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</si>
  <si>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</si>
  <si>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</si>
  <si>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</si>
  <si>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</si>
  <si>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</si>
  <si>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</si>
  <si>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</si>
  <si>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</si>
  <si>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</si>
  <si>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</si>
  <si>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</si>
  <si>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</si>
  <si>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</si>
  <si>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</si>
  <si>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</si>
  <si>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</si>
  <si>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</si>
  <si>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</si>
  <si>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</si>
  <si>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</si>
  <si>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</si>
  <si>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</si>
  <si>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</si>
  <si>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</si>
  <si>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</si>
  <si>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</si>
  <si>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</si>
  <si>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</si>
  <si>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</si>
  <si>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</si>
  <si>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</si>
  <si>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</si>
  <si>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</si>
  <si>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</si>
  <si>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</si>
  <si>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</si>
  <si>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</si>
  <si>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</si>
  <si>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</si>
  <si>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</si>
  <si>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</si>
  <si>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</si>
  <si>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</si>
  <si>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</si>
  <si>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</si>
  <si>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</si>
  <si>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</si>
  <si>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</si>
  <si>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</si>
  <si>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</si>
  <si>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</si>
  <si>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</si>
  <si>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</si>
  <si>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</si>
  <si>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</si>
  <si>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</si>
  <si>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</si>
  <si>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</si>
  <si>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</si>
  <si>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</si>
  <si>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</si>
  <si>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</si>
  <si>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</si>
  <si>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</si>
  <si>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</si>
  <si>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</si>
  <si>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</si>
  <si>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</si>
  <si>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</si>
  <si>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</si>
  <si>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</si>
  <si>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</si>
  <si>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</si>
  <si>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</si>
  <si>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</si>
  <si>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</si>
  <si>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</si>
  <si>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</si>
  <si>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</si>
  <si>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</si>
  <si>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</si>
  <si>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</si>
  <si>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</si>
  <si>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</si>
  <si>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</si>
  <si>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</si>
  <si>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</si>
  <si>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</si>
  <si>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</si>
  <si>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</si>
  <si>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</si>
  <si>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</si>
  <si>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</si>
  <si>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</si>
  <si>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</si>
  <si>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</si>
  <si>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</si>
  <si>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</si>
  <si>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</si>
  <si>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</si>
  <si>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</si>
  <si>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</si>
  <si>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</si>
  <si>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</si>
  <si>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</si>
  <si>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</si>
  <si>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</si>
  <si>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</si>
  <si>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</si>
  <si>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</si>
  <si>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</si>
  <si>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</si>
  <si>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</si>
  <si>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</si>
  <si>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</si>
  <si>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</si>
  <si>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</si>
  <si>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</si>
  <si>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</si>
  <si>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</si>
  <si>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</si>
  <si>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</si>
  <si>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</si>
  <si>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</si>
  <si>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</si>
  <si>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</si>
  <si>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</si>
  <si>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</si>
  <si>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</si>
  <si>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</si>
  <si>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</si>
  <si>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</si>
  <si>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</si>
  <si>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</si>
  <si>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</si>
  <si>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</si>
  <si>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</si>
  <si>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</si>
  <si>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</si>
  <si>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</si>
  <si>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</si>
  <si>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</si>
  <si>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</si>
  <si>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</si>
  <si>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</si>
  <si>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</si>
  <si>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</si>
  <si>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</si>
  <si>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</si>
  <si>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</si>
  <si>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</si>
  <si>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</si>
  <si>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</si>
  <si>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</si>
  <si>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</si>
  <si>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</si>
  <si>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</si>
  <si>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</si>
  <si>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</si>
  <si>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</si>
  <si>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</si>
  <si>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</si>
  <si>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</si>
  <si>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</si>
  <si>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</si>
  <si>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</si>
  <si>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</si>
  <si>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279</t>
  </si>
  <si>
    <t>Sume primite de la UE/alti donatori in contul platilor efectuate si prefinantari aferente cadrului financiar 2014-2020</t>
  </si>
  <si>
    <t>48.02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</si>
  <si>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</si>
  <si>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</si>
  <si>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</si>
  <si>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</si>
  <si>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</si>
  <si>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</si>
  <si>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295</t>
  </si>
  <si>
    <t xml:space="preserve">  Prefinantare</t>
  </si>
  <si>
    <t>48.02.04.03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</si>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</sst>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D6EDE-4047-401C-A1A3-B92525FC60D5}">
  <dimension ref="A1:T16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" thickBot="1" x14ac:dyDescent="0.35"/>
    <row r="10" spans="1:11" s="6" customFormat="1" ht="15" thickBot="1" x14ac:dyDescent="0.35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" thickBot="1" x14ac:dyDescent="0.35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" thickBot="1" x14ac:dyDescent="0.3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" thickBot="1" x14ac:dyDescent="0.35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ht="21.6" x14ac:dyDescent="0.3">
      <c r="A14" s="10" t="s">
        <v>24</v>
      </c>
      <c r="B14" s="10" t="s">
        <v>25</v>
      </c>
      <c r="C14" s="10" t="s">
        <v>26</v>
      </c>
      <c r="D14" s="11">
        <f>D16+D64+D67+D77</f>
        <v>12220000</v>
      </c>
      <c r="E14" s="11">
        <f>E16+E64+E67+E77</f>
        <v>11396275</v>
      </c>
      <c r="F14" s="11">
        <f>G14+H14</f>
        <v>6596791</v>
      </c>
      <c r="G14" s="11">
        <f>G16+G64+G67+G77</f>
        <v>505123</v>
      </c>
      <c r="H14" s="11">
        <f>H16+H64+H67+H77</f>
        <v>6091668</v>
      </c>
      <c r="I14" s="11">
        <f>I16+I64+I67+I77</f>
        <v>6011437</v>
      </c>
      <c r="J14" s="11">
        <f>J16+J64+J67+J77</f>
        <v>0</v>
      </c>
      <c r="K14" s="11">
        <f>F14-I14-J14</f>
        <v>585354</v>
      </c>
    </row>
    <row r="15" spans="1:11" s="6" customFormat="1" ht="21.6" x14ac:dyDescent="0.3">
      <c r="A15" s="10" t="s">
        <v>27</v>
      </c>
      <c r="B15" s="10" t="s">
        <v>28</v>
      </c>
      <c r="C15" s="10" t="s">
        <v>29</v>
      </c>
      <c r="D15" s="11">
        <f>D16-D36+D64</f>
        <v>1061500</v>
      </c>
      <c r="E15" s="11">
        <f>E16-E36+E64</f>
        <v>999336</v>
      </c>
      <c r="F15" s="11">
        <f>G15+H15</f>
        <v>1240267</v>
      </c>
      <c r="G15" s="11">
        <f>G16-G36+G64</f>
        <v>505123</v>
      </c>
      <c r="H15" s="11">
        <f>H16-H36+H64</f>
        <v>735144</v>
      </c>
      <c r="I15" s="11">
        <f>I16-I36+I64</f>
        <v>654913</v>
      </c>
      <c r="J15" s="11">
        <f>J16-J36+J64</f>
        <v>0</v>
      </c>
      <c r="K15" s="11">
        <f>F15-I15-J15</f>
        <v>585354</v>
      </c>
    </row>
    <row r="16" spans="1:11" s="6" customFormat="1" x14ac:dyDescent="0.3">
      <c r="A16" s="10" t="s">
        <v>30</v>
      </c>
      <c r="B16" s="10" t="s">
        <v>31</v>
      </c>
      <c r="C16" s="10" t="s">
        <v>32</v>
      </c>
      <c r="D16" s="11">
        <f>D17+D48</f>
        <v>2682700</v>
      </c>
      <c r="E16" s="11">
        <f>E17+E48</f>
        <v>2839553</v>
      </c>
      <c r="F16" s="11">
        <f>G16+H16</f>
        <v>3088488</v>
      </c>
      <c r="G16" s="11">
        <f>G17+G48</f>
        <v>505123</v>
      </c>
      <c r="H16" s="11">
        <f>H17+H48</f>
        <v>2583365</v>
      </c>
      <c r="I16" s="11">
        <f>I17+I48</f>
        <v>2503134</v>
      </c>
      <c r="J16" s="11">
        <f>J17+J48</f>
        <v>0</v>
      </c>
      <c r="K16" s="11">
        <f>F16-I16-J16</f>
        <v>585354</v>
      </c>
    </row>
    <row r="17" spans="1:11" s="6" customFormat="1" x14ac:dyDescent="0.3">
      <c r="A17" s="10" t="s">
        <v>33</v>
      </c>
      <c r="B17" s="10" t="s">
        <v>34</v>
      </c>
      <c r="C17" s="10" t="s">
        <v>35</v>
      </c>
      <c r="D17" s="11">
        <f>D18+D25+D35+D45</f>
        <v>2453600</v>
      </c>
      <c r="E17" s="11">
        <f>E18+E25+E35+E45</f>
        <v>2657108</v>
      </c>
      <c r="F17" s="11">
        <f>G17+H17</f>
        <v>2752871</v>
      </c>
      <c r="G17" s="11">
        <f>G18+G25+G35+G45</f>
        <v>272855</v>
      </c>
      <c r="H17" s="11">
        <f>H18+H25+H35+H45</f>
        <v>2480016</v>
      </c>
      <c r="I17" s="11">
        <f>I18+I25+I35+I45</f>
        <v>2472380</v>
      </c>
      <c r="J17" s="11">
        <f>J18+J25+J35+J45</f>
        <v>0</v>
      </c>
      <c r="K17" s="11">
        <f>F17-I17-J17</f>
        <v>280491</v>
      </c>
    </row>
    <row r="18" spans="1:11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428800</v>
      </c>
      <c r="E18" s="11">
        <f>+E19</f>
        <v>465291</v>
      </c>
      <c r="F18" s="11">
        <f>G18+H18</f>
        <v>461198</v>
      </c>
      <c r="G18" s="11">
        <f>+G19</f>
        <v>0</v>
      </c>
      <c r="H18" s="11">
        <f>+H19</f>
        <v>461198</v>
      </c>
      <c r="I18" s="11">
        <f>+I19</f>
        <v>461198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39</v>
      </c>
      <c r="B19" s="10" t="s">
        <v>40</v>
      </c>
      <c r="C19" s="10" t="s">
        <v>41</v>
      </c>
      <c r="D19" s="11">
        <f>D20+D22</f>
        <v>428800</v>
      </c>
      <c r="E19" s="11">
        <f>E20+E22</f>
        <v>465291</v>
      </c>
      <c r="F19" s="11">
        <f>G19+H19</f>
        <v>461198</v>
      </c>
      <c r="G19" s="11">
        <f>G20+G22</f>
        <v>0</v>
      </c>
      <c r="H19" s="11">
        <f>H20+H22</f>
        <v>461198</v>
      </c>
      <c r="I19" s="11">
        <f>I20+I22</f>
        <v>461198</v>
      </c>
      <c r="J19" s="11">
        <f>J20+J22</f>
        <v>0</v>
      </c>
      <c r="K19" s="11">
        <f>F19-I19-J19</f>
        <v>0</v>
      </c>
    </row>
    <row r="20" spans="1:11" s="6" customFormat="1" x14ac:dyDescent="0.3">
      <c r="A20" s="10" t="s">
        <v>42</v>
      </c>
      <c r="B20" s="10" t="s">
        <v>43</v>
      </c>
      <c r="C20" s="10" t="s">
        <v>44</v>
      </c>
      <c r="D20" s="11">
        <f>+D21</f>
        <v>7800</v>
      </c>
      <c r="E20" s="11">
        <f>+E21</f>
        <v>7800</v>
      </c>
      <c r="F20" s="11">
        <f>G20+H20</f>
        <v>1096</v>
      </c>
      <c r="G20" s="11">
        <f>+G21</f>
        <v>0</v>
      </c>
      <c r="H20" s="11">
        <f>+H21</f>
        <v>1096</v>
      </c>
      <c r="I20" s="11">
        <f>+I21</f>
        <v>1096</v>
      </c>
      <c r="J20" s="11">
        <f>+J21</f>
        <v>0</v>
      </c>
      <c r="K20" s="11">
        <f>F20-I20-J20</f>
        <v>0</v>
      </c>
    </row>
    <row r="21" spans="1:11" s="6" customFormat="1" ht="21.6" x14ac:dyDescent="0.3">
      <c r="A21" s="10" t="s">
        <v>45</v>
      </c>
      <c r="B21" s="10" t="s">
        <v>46</v>
      </c>
      <c r="C21" s="10" t="s">
        <v>47</v>
      </c>
      <c r="D21" s="11">
        <v>7800</v>
      </c>
      <c r="E21" s="11">
        <v>7800</v>
      </c>
      <c r="F21" s="11">
        <f>G21+H21</f>
        <v>1096</v>
      </c>
      <c r="G21" s="11">
        <v>0</v>
      </c>
      <c r="H21" s="11">
        <v>1096</v>
      </c>
      <c r="I21" s="11">
        <v>1096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48</v>
      </c>
      <c r="B22" s="10" t="s">
        <v>49</v>
      </c>
      <c r="C22" s="10" t="s">
        <v>50</v>
      </c>
      <c r="D22" s="11">
        <f>D23+D24</f>
        <v>421000</v>
      </c>
      <c r="E22" s="11">
        <f>E23+E24</f>
        <v>457491</v>
      </c>
      <c r="F22" s="11">
        <f>G22+H22</f>
        <v>460102</v>
      </c>
      <c r="G22" s="11">
        <f>G23+G24</f>
        <v>0</v>
      </c>
      <c r="H22" s="11">
        <f>H23+H24</f>
        <v>460102</v>
      </c>
      <c r="I22" s="11">
        <f>I23+I24</f>
        <v>460102</v>
      </c>
      <c r="J22" s="11">
        <f>J23+J24</f>
        <v>0</v>
      </c>
      <c r="K22" s="11">
        <f>F22-I22-J22</f>
        <v>0</v>
      </c>
    </row>
    <row r="23" spans="1:11" s="6" customFormat="1" x14ac:dyDescent="0.3">
      <c r="A23" s="10" t="s">
        <v>51</v>
      </c>
      <c r="B23" s="10" t="s">
        <v>52</v>
      </c>
      <c r="C23" s="10" t="s">
        <v>53</v>
      </c>
      <c r="D23" s="11">
        <v>76000</v>
      </c>
      <c r="E23" s="11">
        <v>86353</v>
      </c>
      <c r="F23" s="11">
        <f>G23+H23</f>
        <v>88964</v>
      </c>
      <c r="G23" s="11">
        <v>0</v>
      </c>
      <c r="H23" s="11">
        <v>88964</v>
      </c>
      <c r="I23" s="11">
        <v>88964</v>
      </c>
      <c r="J23" s="11">
        <v>0</v>
      </c>
      <c r="K23" s="11">
        <f>F23-I23-J23</f>
        <v>0</v>
      </c>
    </row>
    <row r="24" spans="1:11" s="6" customFormat="1" ht="21.6" x14ac:dyDescent="0.3">
      <c r="A24" s="10" t="s">
        <v>54</v>
      </c>
      <c r="B24" s="10" t="s">
        <v>55</v>
      </c>
      <c r="C24" s="10" t="s">
        <v>56</v>
      </c>
      <c r="D24" s="11">
        <v>345000</v>
      </c>
      <c r="E24" s="11">
        <v>371138</v>
      </c>
      <c r="F24" s="11">
        <f>G24+H24</f>
        <v>371138</v>
      </c>
      <c r="G24" s="11">
        <v>0</v>
      </c>
      <c r="H24" s="11">
        <v>371138</v>
      </c>
      <c r="I24" s="11">
        <v>371138</v>
      </c>
      <c r="J24" s="11">
        <v>0</v>
      </c>
      <c r="K24" s="11">
        <f>F24-I24-J24</f>
        <v>0</v>
      </c>
    </row>
    <row r="25" spans="1:11" s="6" customFormat="1" x14ac:dyDescent="0.3">
      <c r="A25" s="10" t="s">
        <v>57</v>
      </c>
      <c r="B25" s="10" t="s">
        <v>58</v>
      </c>
      <c r="C25" s="10" t="s">
        <v>59</v>
      </c>
      <c r="D25" s="11">
        <f>D26</f>
        <v>323800</v>
      </c>
      <c r="E25" s="11">
        <f>E26</f>
        <v>270800</v>
      </c>
      <c r="F25" s="11">
        <f>G25+H25</f>
        <v>390663</v>
      </c>
      <c r="G25" s="11">
        <f>G26</f>
        <v>252854</v>
      </c>
      <c r="H25" s="11">
        <f>H26</f>
        <v>137809</v>
      </c>
      <c r="I25" s="11">
        <f>I26</f>
        <v>138316</v>
      </c>
      <c r="J25" s="11">
        <f>J26</f>
        <v>0</v>
      </c>
      <c r="K25" s="11">
        <f>F25-I25-J25</f>
        <v>252347</v>
      </c>
    </row>
    <row r="26" spans="1:11" s="6" customFormat="1" ht="21.6" x14ac:dyDescent="0.3">
      <c r="A26" s="10" t="s">
        <v>60</v>
      </c>
      <c r="B26" s="10" t="s">
        <v>61</v>
      </c>
      <c r="C26" s="10" t="s">
        <v>62</v>
      </c>
      <c r="D26" s="11">
        <f>D27+D30+D34</f>
        <v>323800</v>
      </c>
      <c r="E26" s="11">
        <f>E27+E30+E34</f>
        <v>270800</v>
      </c>
      <c r="F26" s="11">
        <f>G26+H26</f>
        <v>390663</v>
      </c>
      <c r="G26" s="11">
        <f>G27+G30+G34</f>
        <v>252854</v>
      </c>
      <c r="H26" s="11">
        <f>H27+H30+H34</f>
        <v>137809</v>
      </c>
      <c r="I26" s="11">
        <f>I27+I30+I34</f>
        <v>138316</v>
      </c>
      <c r="J26" s="11">
        <f>J27+J30+J34</f>
        <v>0</v>
      </c>
      <c r="K26" s="11">
        <f>F26-I26-J26</f>
        <v>252347</v>
      </c>
    </row>
    <row r="27" spans="1:11" s="6" customFormat="1" ht="21.6" x14ac:dyDescent="0.3">
      <c r="A27" s="10" t="s">
        <v>63</v>
      </c>
      <c r="B27" s="10" t="s">
        <v>64</v>
      </c>
      <c r="C27" s="10" t="s">
        <v>65</v>
      </c>
      <c r="D27" s="11">
        <f>D28+D29</f>
        <v>128800</v>
      </c>
      <c r="E27" s="11">
        <f>E28+E29</f>
        <v>128800</v>
      </c>
      <c r="F27" s="11">
        <f>G27+H27</f>
        <v>122801</v>
      </c>
      <c r="G27" s="11">
        <f>G28+G29</f>
        <v>99854</v>
      </c>
      <c r="H27" s="11">
        <f>H28+H29</f>
        <v>22947</v>
      </c>
      <c r="I27" s="11">
        <f>I28+I29</f>
        <v>19847</v>
      </c>
      <c r="J27" s="11">
        <f>J28+J29</f>
        <v>0</v>
      </c>
      <c r="K27" s="11">
        <f>F27-I27-J27</f>
        <v>102954</v>
      </c>
    </row>
    <row r="28" spans="1:11" s="6" customFormat="1" x14ac:dyDescent="0.3">
      <c r="A28" s="10" t="s">
        <v>66</v>
      </c>
      <c r="B28" s="10" t="s">
        <v>67</v>
      </c>
      <c r="C28" s="10" t="s">
        <v>68</v>
      </c>
      <c r="D28" s="11">
        <v>18000</v>
      </c>
      <c r="E28" s="11">
        <v>18000</v>
      </c>
      <c r="F28" s="11">
        <f>G28+H28</f>
        <v>19236</v>
      </c>
      <c r="G28" s="11">
        <v>8282</v>
      </c>
      <c r="H28" s="11">
        <v>10954</v>
      </c>
      <c r="I28" s="11">
        <v>11966</v>
      </c>
      <c r="J28" s="11">
        <v>0</v>
      </c>
      <c r="K28" s="11">
        <f>F28-I28-J28</f>
        <v>7270</v>
      </c>
    </row>
    <row r="29" spans="1:11" s="6" customFormat="1" x14ac:dyDescent="0.3">
      <c r="A29" s="10" t="s">
        <v>69</v>
      </c>
      <c r="B29" s="10" t="s">
        <v>70</v>
      </c>
      <c r="C29" s="10" t="s">
        <v>71</v>
      </c>
      <c r="D29" s="11">
        <v>110800</v>
      </c>
      <c r="E29" s="11">
        <v>110800</v>
      </c>
      <c r="F29" s="11">
        <f>G29+H29</f>
        <v>103565</v>
      </c>
      <c r="G29" s="11">
        <v>91572</v>
      </c>
      <c r="H29" s="11">
        <v>11993</v>
      </c>
      <c r="I29" s="11">
        <v>7881</v>
      </c>
      <c r="J29" s="11">
        <v>0</v>
      </c>
      <c r="K29" s="11">
        <f>F29-I29-J29</f>
        <v>95684</v>
      </c>
    </row>
    <row r="30" spans="1:11" s="6" customFormat="1" ht="21.6" x14ac:dyDescent="0.3">
      <c r="A30" s="10" t="s">
        <v>72</v>
      </c>
      <c r="B30" s="10" t="s">
        <v>73</v>
      </c>
      <c r="C30" s="10" t="s">
        <v>74</v>
      </c>
      <c r="D30" s="11">
        <f>D31+D32+D33</f>
        <v>195000</v>
      </c>
      <c r="E30" s="11">
        <f>E31+E32+E33</f>
        <v>142000</v>
      </c>
      <c r="F30" s="11">
        <f>G30+H30</f>
        <v>267661</v>
      </c>
      <c r="G30" s="11">
        <f>G31+G32+G33</f>
        <v>153000</v>
      </c>
      <c r="H30" s="11">
        <f>H31+H32+H33</f>
        <v>114661</v>
      </c>
      <c r="I30" s="11">
        <f>I31+I32+I33</f>
        <v>118268</v>
      </c>
      <c r="J30" s="11">
        <f>J31+J32+J33</f>
        <v>0</v>
      </c>
      <c r="K30" s="11">
        <f>F30-I30-J30</f>
        <v>149393</v>
      </c>
    </row>
    <row r="31" spans="1:11" s="6" customFormat="1" x14ac:dyDescent="0.3">
      <c r="A31" s="10" t="s">
        <v>75</v>
      </c>
      <c r="B31" s="10" t="s">
        <v>76</v>
      </c>
      <c r="C31" s="10" t="s">
        <v>77</v>
      </c>
      <c r="D31" s="11">
        <v>40000</v>
      </c>
      <c r="E31" s="11">
        <v>40000</v>
      </c>
      <c r="F31" s="11">
        <f>G31+H31</f>
        <v>47289</v>
      </c>
      <c r="G31" s="11">
        <v>25985</v>
      </c>
      <c r="H31" s="11">
        <v>21304</v>
      </c>
      <c r="I31" s="11">
        <v>24260</v>
      </c>
      <c r="J31" s="11">
        <v>0</v>
      </c>
      <c r="K31" s="11">
        <f>F31-I31-J31</f>
        <v>23029</v>
      </c>
    </row>
    <row r="32" spans="1:11" s="6" customFormat="1" x14ac:dyDescent="0.3">
      <c r="A32" s="10" t="s">
        <v>78</v>
      </c>
      <c r="B32" s="10" t="s">
        <v>79</v>
      </c>
      <c r="C32" s="10" t="s">
        <v>80</v>
      </c>
      <c r="D32" s="11">
        <v>5000</v>
      </c>
      <c r="E32" s="11">
        <v>5000</v>
      </c>
      <c r="F32" s="11">
        <f>G32+H32</f>
        <v>4038</v>
      </c>
      <c r="G32" s="11">
        <v>3479</v>
      </c>
      <c r="H32" s="11">
        <v>559</v>
      </c>
      <c r="I32" s="11">
        <v>123</v>
      </c>
      <c r="J32" s="11">
        <v>0</v>
      </c>
      <c r="K32" s="11">
        <f>F32-I32-J32</f>
        <v>3915</v>
      </c>
    </row>
    <row r="33" spans="1:11" s="6" customFormat="1" x14ac:dyDescent="0.3">
      <c r="A33" s="10" t="s">
        <v>81</v>
      </c>
      <c r="B33" s="10" t="s">
        <v>82</v>
      </c>
      <c r="C33" s="10" t="s">
        <v>83</v>
      </c>
      <c r="D33" s="11">
        <v>150000</v>
      </c>
      <c r="E33" s="11">
        <v>97000</v>
      </c>
      <c r="F33" s="11">
        <f>G33+H33</f>
        <v>216334</v>
      </c>
      <c r="G33" s="11">
        <v>123536</v>
      </c>
      <c r="H33" s="11">
        <v>92798</v>
      </c>
      <c r="I33" s="11">
        <v>93885</v>
      </c>
      <c r="J33" s="11">
        <v>0</v>
      </c>
      <c r="K33" s="11">
        <f>F33-I33-J33</f>
        <v>122449</v>
      </c>
    </row>
    <row r="34" spans="1:11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f>G34+H34</f>
        <v>201</v>
      </c>
      <c r="G34" s="11">
        <v>0</v>
      </c>
      <c r="H34" s="11">
        <v>201</v>
      </c>
      <c r="I34" s="11">
        <v>201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87</v>
      </c>
      <c r="B35" s="10" t="s">
        <v>88</v>
      </c>
      <c r="C35" s="10" t="s">
        <v>89</v>
      </c>
      <c r="D35" s="11">
        <f>D36+D40</f>
        <v>1694000</v>
      </c>
      <c r="E35" s="11">
        <f>E36+E40</f>
        <v>1913017</v>
      </c>
      <c r="F35" s="11">
        <f>G35+H35</f>
        <v>1888643</v>
      </c>
      <c r="G35" s="11">
        <f>G36+G40</f>
        <v>19176</v>
      </c>
      <c r="H35" s="11">
        <f>H36+H40</f>
        <v>1869467</v>
      </c>
      <c r="I35" s="11">
        <f>I36+I40</f>
        <v>1861874</v>
      </c>
      <c r="J35" s="11">
        <f>J36+J40</f>
        <v>0</v>
      </c>
      <c r="K35" s="11">
        <f>F35-I35-J35</f>
        <v>26769</v>
      </c>
    </row>
    <row r="36" spans="1:11" s="6" customFormat="1" ht="21.6" x14ac:dyDescent="0.3">
      <c r="A36" s="10" t="s">
        <v>90</v>
      </c>
      <c r="B36" s="10" t="s">
        <v>91</v>
      </c>
      <c r="C36" s="10" t="s">
        <v>92</v>
      </c>
      <c r="D36" s="11">
        <f>+D37+D38+D39</f>
        <v>1653000</v>
      </c>
      <c r="E36" s="11">
        <f>+E37+E38+E39</f>
        <v>1872017</v>
      </c>
      <c r="F36" s="11">
        <f>G36+H36</f>
        <v>1848221</v>
      </c>
      <c r="G36" s="11">
        <f>+G37+G38+G39</f>
        <v>0</v>
      </c>
      <c r="H36" s="11">
        <f>+H37+H38+H39</f>
        <v>1848221</v>
      </c>
      <c r="I36" s="11">
        <f>+I37+I38+I39</f>
        <v>1848221</v>
      </c>
      <c r="J36" s="11">
        <f>+J37+J38+J39</f>
        <v>0</v>
      </c>
      <c r="K36" s="11">
        <f>F36-I36-J36</f>
        <v>0</v>
      </c>
    </row>
    <row r="37" spans="1:11" s="6" customFormat="1" ht="42" x14ac:dyDescent="0.3">
      <c r="A37" s="10" t="s">
        <v>93</v>
      </c>
      <c r="B37" s="10" t="s">
        <v>94</v>
      </c>
      <c r="C37" s="10" t="s">
        <v>95</v>
      </c>
      <c r="D37" s="11">
        <v>867000</v>
      </c>
      <c r="E37" s="11">
        <v>883000</v>
      </c>
      <c r="F37" s="11">
        <f>G37+H37</f>
        <v>859204</v>
      </c>
      <c r="G37" s="11">
        <v>0</v>
      </c>
      <c r="H37" s="11">
        <v>859204</v>
      </c>
      <c r="I37" s="11">
        <v>859204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96</v>
      </c>
      <c r="B38" s="10" t="s">
        <v>97</v>
      </c>
      <c r="C38" s="10" t="s">
        <v>98</v>
      </c>
      <c r="D38" s="11">
        <v>50000</v>
      </c>
      <c r="E38" s="11">
        <v>50000</v>
      </c>
      <c r="F38" s="11">
        <f>G38+H38</f>
        <v>50000</v>
      </c>
      <c r="G38" s="11">
        <v>0</v>
      </c>
      <c r="H38" s="11">
        <v>50000</v>
      </c>
      <c r="I38" s="11">
        <v>50000</v>
      </c>
      <c r="J38" s="11">
        <v>0</v>
      </c>
      <c r="K38" s="11">
        <f>F38-I38-J38</f>
        <v>0</v>
      </c>
    </row>
    <row r="39" spans="1:11" s="6" customFormat="1" ht="21.6" x14ac:dyDescent="0.3">
      <c r="A39" s="10" t="s">
        <v>99</v>
      </c>
      <c r="B39" s="10" t="s">
        <v>100</v>
      </c>
      <c r="C39" s="10" t="s">
        <v>101</v>
      </c>
      <c r="D39" s="11">
        <v>736000</v>
      </c>
      <c r="E39" s="11">
        <v>939017</v>
      </c>
      <c r="F39" s="11">
        <f>G39+H39</f>
        <v>939017</v>
      </c>
      <c r="G39" s="11">
        <v>0</v>
      </c>
      <c r="H39" s="11">
        <v>939017</v>
      </c>
      <c r="I39" s="11">
        <v>939017</v>
      </c>
      <c r="J39" s="11">
        <v>0</v>
      </c>
      <c r="K39" s="11">
        <f>F39-I39-J39</f>
        <v>0</v>
      </c>
    </row>
    <row r="40" spans="1:11" s="6" customFormat="1" ht="31.8" x14ac:dyDescent="0.3">
      <c r="A40" s="10" t="s">
        <v>102</v>
      </c>
      <c r="B40" s="10" t="s">
        <v>103</v>
      </c>
      <c r="C40" s="10" t="s">
        <v>104</v>
      </c>
      <c r="D40" s="11">
        <f>D41+D44</f>
        <v>41000</v>
      </c>
      <c r="E40" s="11">
        <f>E41+E44</f>
        <v>41000</v>
      </c>
      <c r="F40" s="11">
        <f>G40+H40</f>
        <v>40422</v>
      </c>
      <c r="G40" s="11">
        <f>G41+G44</f>
        <v>19176</v>
      </c>
      <c r="H40" s="11">
        <f>H41+H44</f>
        <v>21246</v>
      </c>
      <c r="I40" s="11">
        <f>I41+I44</f>
        <v>13653</v>
      </c>
      <c r="J40" s="11">
        <f>J41+J44</f>
        <v>0</v>
      </c>
      <c r="K40" s="11">
        <f>F40-I40-J40</f>
        <v>26769</v>
      </c>
    </row>
    <row r="41" spans="1:11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D42+D43</f>
        <v>40000</v>
      </c>
      <c r="E41" s="11">
        <f>E42+E43</f>
        <v>40000</v>
      </c>
      <c r="F41" s="11">
        <f>G41+H41</f>
        <v>39402</v>
      </c>
      <c r="G41" s="11">
        <f>G42+G43</f>
        <v>19176</v>
      </c>
      <c r="H41" s="11">
        <f>H42+H43</f>
        <v>20226</v>
      </c>
      <c r="I41" s="11">
        <f>I42+I43</f>
        <v>12633</v>
      </c>
      <c r="J41" s="11">
        <f>J42+J43</f>
        <v>0</v>
      </c>
      <c r="K41" s="11">
        <f>F41-I41-J41</f>
        <v>26769</v>
      </c>
    </row>
    <row r="42" spans="1:11" s="6" customFormat="1" ht="21.6" x14ac:dyDescent="0.3">
      <c r="A42" s="10" t="s">
        <v>108</v>
      </c>
      <c r="B42" s="10" t="s">
        <v>109</v>
      </c>
      <c r="C42" s="10" t="s">
        <v>110</v>
      </c>
      <c r="D42" s="11">
        <v>26000</v>
      </c>
      <c r="E42" s="11">
        <v>26000</v>
      </c>
      <c r="F42" s="11">
        <f>G42+H42</f>
        <v>24400</v>
      </c>
      <c r="G42" s="11">
        <v>7794</v>
      </c>
      <c r="H42" s="11">
        <v>16606</v>
      </c>
      <c r="I42" s="11">
        <v>12214</v>
      </c>
      <c r="J42" s="11">
        <v>0</v>
      </c>
      <c r="K42" s="11">
        <f>F42-I42-J42</f>
        <v>12186</v>
      </c>
    </row>
    <row r="43" spans="1:11" s="6" customFormat="1" ht="21.6" x14ac:dyDescent="0.3">
      <c r="A43" s="10" t="s">
        <v>111</v>
      </c>
      <c r="B43" s="10" t="s">
        <v>112</v>
      </c>
      <c r="C43" s="10" t="s">
        <v>113</v>
      </c>
      <c r="D43" s="11">
        <v>14000</v>
      </c>
      <c r="E43" s="11">
        <v>14000</v>
      </c>
      <c r="F43" s="11">
        <f>G43+H43</f>
        <v>15002</v>
      </c>
      <c r="G43" s="11">
        <v>11382</v>
      </c>
      <c r="H43" s="11">
        <v>3620</v>
      </c>
      <c r="I43" s="11">
        <v>419</v>
      </c>
      <c r="J43" s="11">
        <v>0</v>
      </c>
      <c r="K43" s="11">
        <f>F43-I43-J43</f>
        <v>14583</v>
      </c>
    </row>
    <row r="44" spans="1:11" s="6" customFormat="1" ht="21.6" x14ac:dyDescent="0.3">
      <c r="A44" s="10" t="s">
        <v>114</v>
      </c>
      <c r="B44" s="10" t="s">
        <v>115</v>
      </c>
      <c r="C44" s="10" t="s">
        <v>116</v>
      </c>
      <c r="D44" s="11">
        <v>1000</v>
      </c>
      <c r="E44" s="11">
        <v>1000</v>
      </c>
      <c r="F44" s="11">
        <f>G44+H44</f>
        <v>1020</v>
      </c>
      <c r="G44" s="11">
        <v>0</v>
      </c>
      <c r="H44" s="11">
        <v>1020</v>
      </c>
      <c r="I44" s="11">
        <v>1020</v>
      </c>
      <c r="J44" s="11">
        <v>0</v>
      </c>
      <c r="K44" s="11">
        <f>F44-I44-J44</f>
        <v>0</v>
      </c>
    </row>
    <row r="45" spans="1:11" s="6" customFormat="1" x14ac:dyDescent="0.3">
      <c r="A45" s="10" t="s">
        <v>117</v>
      </c>
      <c r="B45" s="10" t="s">
        <v>118</v>
      </c>
      <c r="C45" s="10" t="s">
        <v>119</v>
      </c>
      <c r="D45" s="11">
        <f>D46</f>
        <v>7000</v>
      </c>
      <c r="E45" s="11">
        <f>E46</f>
        <v>8000</v>
      </c>
      <c r="F45" s="11">
        <f>G45+H45</f>
        <v>12367</v>
      </c>
      <c r="G45" s="11">
        <f>G46</f>
        <v>825</v>
      </c>
      <c r="H45" s="11">
        <f>H46</f>
        <v>11542</v>
      </c>
      <c r="I45" s="11">
        <f>I46</f>
        <v>10992</v>
      </c>
      <c r="J45" s="11">
        <f>J46</f>
        <v>0</v>
      </c>
      <c r="K45" s="11">
        <f>F45-I45-J45</f>
        <v>1375</v>
      </c>
    </row>
    <row r="46" spans="1:11" s="6" customFormat="1" x14ac:dyDescent="0.3">
      <c r="A46" s="10" t="s">
        <v>120</v>
      </c>
      <c r="B46" s="10" t="s">
        <v>121</v>
      </c>
      <c r="C46" s="10" t="s">
        <v>122</v>
      </c>
      <c r="D46" s="11">
        <f>D47</f>
        <v>7000</v>
      </c>
      <c r="E46" s="11">
        <f>E47</f>
        <v>8000</v>
      </c>
      <c r="F46" s="11">
        <f>G46+H46</f>
        <v>12367</v>
      </c>
      <c r="G46" s="11">
        <f>G47</f>
        <v>825</v>
      </c>
      <c r="H46" s="11">
        <f>H47</f>
        <v>11542</v>
      </c>
      <c r="I46" s="11">
        <f>I47</f>
        <v>10992</v>
      </c>
      <c r="J46" s="11">
        <f>J47</f>
        <v>0</v>
      </c>
      <c r="K46" s="11">
        <f>F46-I46-J46</f>
        <v>1375</v>
      </c>
    </row>
    <row r="47" spans="1:11" s="6" customFormat="1" x14ac:dyDescent="0.3">
      <c r="A47" s="10" t="s">
        <v>123</v>
      </c>
      <c r="B47" s="10" t="s">
        <v>124</v>
      </c>
      <c r="C47" s="10" t="s">
        <v>125</v>
      </c>
      <c r="D47" s="11">
        <v>7000</v>
      </c>
      <c r="E47" s="11">
        <v>8000</v>
      </c>
      <c r="F47" s="11">
        <f>G47+H47</f>
        <v>12367</v>
      </c>
      <c r="G47" s="11">
        <v>825</v>
      </c>
      <c r="H47" s="11">
        <v>11542</v>
      </c>
      <c r="I47" s="11">
        <v>10992</v>
      </c>
      <c r="J47" s="11">
        <v>0</v>
      </c>
      <c r="K47" s="11">
        <f>F47-I47-J47</f>
        <v>1375</v>
      </c>
    </row>
    <row r="48" spans="1:11" s="6" customFormat="1" x14ac:dyDescent="0.3">
      <c r="A48" s="10" t="s">
        <v>126</v>
      </c>
      <c r="B48" s="10" t="s">
        <v>127</v>
      </c>
      <c r="C48" s="10" t="s">
        <v>128</v>
      </c>
      <c r="D48" s="11">
        <f>D49+D53</f>
        <v>229100</v>
      </c>
      <c r="E48" s="11">
        <f>E49+E53</f>
        <v>182445</v>
      </c>
      <c r="F48" s="11">
        <f>G48+H48</f>
        <v>335617</v>
      </c>
      <c r="G48" s="11">
        <f>G49+G53</f>
        <v>232268</v>
      </c>
      <c r="H48" s="11">
        <f>H49+H53</f>
        <v>103349</v>
      </c>
      <c r="I48" s="11">
        <f>I49+I53</f>
        <v>30754</v>
      </c>
      <c r="J48" s="11">
        <f>J49+J53</f>
        <v>0</v>
      </c>
      <c r="K48" s="11">
        <f>F48-I48-J48</f>
        <v>304863</v>
      </c>
    </row>
    <row r="49" spans="1:11" s="6" customFormat="1" x14ac:dyDescent="0.3">
      <c r="A49" s="10" t="s">
        <v>129</v>
      </c>
      <c r="B49" s="10" t="s">
        <v>130</v>
      </c>
      <c r="C49" s="10" t="s">
        <v>131</v>
      </c>
      <c r="D49" s="11">
        <f>D50</f>
        <v>3000</v>
      </c>
      <c r="E49" s="11">
        <f>E50</f>
        <v>3000</v>
      </c>
      <c r="F49" s="11">
        <f>G49+H49</f>
        <v>2836</v>
      </c>
      <c r="G49" s="11">
        <f>G50</f>
        <v>0</v>
      </c>
      <c r="H49" s="11">
        <f>H50</f>
        <v>2836</v>
      </c>
      <c r="I49" s="11">
        <f>I50</f>
        <v>2836</v>
      </c>
      <c r="J49" s="11">
        <f>J50</f>
        <v>0</v>
      </c>
      <c r="K49" s="11">
        <f>F49-I49-J49</f>
        <v>0</v>
      </c>
    </row>
    <row r="50" spans="1:11" s="6" customFormat="1" ht="21.6" x14ac:dyDescent="0.3">
      <c r="A50" s="10" t="s">
        <v>132</v>
      </c>
      <c r="B50" s="10" t="s">
        <v>133</v>
      </c>
      <c r="C50" s="10" t="s">
        <v>134</v>
      </c>
      <c r="D50" s="11">
        <f>+D51</f>
        <v>3000</v>
      </c>
      <c r="E50" s="11">
        <f>+E51</f>
        <v>3000</v>
      </c>
      <c r="F50" s="11">
        <f>G50+H50</f>
        <v>2836</v>
      </c>
      <c r="G50" s="11">
        <f>+G51</f>
        <v>0</v>
      </c>
      <c r="H50" s="11">
        <f>+H51</f>
        <v>2836</v>
      </c>
      <c r="I50" s="11">
        <f>+I51</f>
        <v>2836</v>
      </c>
      <c r="J50" s="11">
        <f>+J51</f>
        <v>0</v>
      </c>
      <c r="K50" s="11">
        <f>F50-I50-J50</f>
        <v>0</v>
      </c>
    </row>
    <row r="51" spans="1:11" s="6" customFormat="1" x14ac:dyDescent="0.3">
      <c r="A51" s="10" t="s">
        <v>135</v>
      </c>
      <c r="B51" s="10" t="s">
        <v>136</v>
      </c>
      <c r="C51" s="10" t="s">
        <v>137</v>
      </c>
      <c r="D51" s="11">
        <f>D52</f>
        <v>3000</v>
      </c>
      <c r="E51" s="11">
        <f>E52</f>
        <v>3000</v>
      </c>
      <c r="F51" s="11">
        <f>G51+H51</f>
        <v>2836</v>
      </c>
      <c r="G51" s="11">
        <f>G52</f>
        <v>0</v>
      </c>
      <c r="H51" s="11">
        <f>H52</f>
        <v>2836</v>
      </c>
      <c r="I51" s="11">
        <f>I52</f>
        <v>2836</v>
      </c>
      <c r="J51" s="11">
        <f>J52</f>
        <v>0</v>
      </c>
      <c r="K51" s="11">
        <f>F51-I51-J51</f>
        <v>0</v>
      </c>
    </row>
    <row r="52" spans="1:11" s="6" customFormat="1" ht="21.6" x14ac:dyDescent="0.3">
      <c r="A52" s="10" t="s">
        <v>138</v>
      </c>
      <c r="B52" s="10" t="s">
        <v>139</v>
      </c>
      <c r="C52" s="10" t="s">
        <v>140</v>
      </c>
      <c r="D52" s="11">
        <v>3000</v>
      </c>
      <c r="E52" s="11">
        <v>3000</v>
      </c>
      <c r="F52" s="11">
        <f>G52+H52</f>
        <v>2836</v>
      </c>
      <c r="G52" s="11">
        <v>0</v>
      </c>
      <c r="H52" s="11">
        <v>2836</v>
      </c>
      <c r="I52" s="11">
        <v>2836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141</v>
      </c>
      <c r="B53" s="10" t="s">
        <v>142</v>
      </c>
      <c r="C53" s="10" t="s">
        <v>143</v>
      </c>
      <c r="D53" s="11">
        <f>+D54+D56+D60</f>
        <v>226100</v>
      </c>
      <c r="E53" s="11">
        <f>+E54+E56+E60</f>
        <v>179445</v>
      </c>
      <c r="F53" s="11">
        <f>G53+H53</f>
        <v>332781</v>
      </c>
      <c r="G53" s="11">
        <f>+G54+G56+G60</f>
        <v>232268</v>
      </c>
      <c r="H53" s="11">
        <f>+H54+H56+H60</f>
        <v>100513</v>
      </c>
      <c r="I53" s="11">
        <f>+I54+I56+I60</f>
        <v>27918</v>
      </c>
      <c r="J53" s="11">
        <f>+J54+J56+J60</f>
        <v>0</v>
      </c>
      <c r="K53" s="11">
        <f>F53-I53-J53</f>
        <v>304863</v>
      </c>
    </row>
    <row r="54" spans="1:11" s="6" customFormat="1" ht="21.6" x14ac:dyDescent="0.3">
      <c r="A54" s="10" t="s">
        <v>144</v>
      </c>
      <c r="B54" s="10" t="s">
        <v>145</v>
      </c>
      <c r="C54" s="10" t="s">
        <v>146</v>
      </c>
      <c r="D54" s="11">
        <f>D55</f>
        <v>7000</v>
      </c>
      <c r="E54" s="11">
        <f>E55</f>
        <v>7000</v>
      </c>
      <c r="F54" s="11">
        <f>G54+H54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J55</f>
        <v>0</v>
      </c>
      <c r="K54" s="11">
        <f>F54-I54-J54</f>
        <v>0</v>
      </c>
    </row>
    <row r="55" spans="1:11" s="6" customFormat="1" x14ac:dyDescent="0.3">
      <c r="A55" s="10" t="s">
        <v>147</v>
      </c>
      <c r="B55" s="10" t="s">
        <v>148</v>
      </c>
      <c r="C55" s="10" t="s">
        <v>149</v>
      </c>
      <c r="D55" s="11">
        <v>7000</v>
      </c>
      <c r="E55" s="11">
        <v>7000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1.6" x14ac:dyDescent="0.3">
      <c r="A56" s="10" t="s">
        <v>150</v>
      </c>
      <c r="B56" s="10" t="s">
        <v>151</v>
      </c>
      <c r="C56" s="10" t="s">
        <v>152</v>
      </c>
      <c r="D56" s="11">
        <f>D57+D59</f>
        <v>210100</v>
      </c>
      <c r="E56" s="11">
        <f>E57+E59</f>
        <v>159445</v>
      </c>
      <c r="F56" s="11">
        <f>G56+H56</f>
        <v>319834</v>
      </c>
      <c r="G56" s="11">
        <f>G57+G59</f>
        <v>228784</v>
      </c>
      <c r="H56" s="11">
        <f>H57+H59</f>
        <v>91050</v>
      </c>
      <c r="I56" s="11">
        <f>I57+I59</f>
        <v>18638</v>
      </c>
      <c r="J56" s="11">
        <f>J57+J59</f>
        <v>0</v>
      </c>
      <c r="K56" s="11">
        <f>F56-I56-J56</f>
        <v>301196</v>
      </c>
    </row>
    <row r="57" spans="1:11" s="6" customFormat="1" ht="21.6" x14ac:dyDescent="0.3">
      <c r="A57" s="10" t="s">
        <v>153</v>
      </c>
      <c r="B57" s="10" t="s">
        <v>154</v>
      </c>
      <c r="C57" s="10" t="s">
        <v>155</v>
      </c>
      <c r="D57" s="11">
        <f>D58</f>
        <v>210000</v>
      </c>
      <c r="E57" s="11">
        <f>E58</f>
        <v>159345</v>
      </c>
      <c r="F57" s="11">
        <f>G57+H57</f>
        <v>319834</v>
      </c>
      <c r="G57" s="11">
        <f>G58</f>
        <v>228784</v>
      </c>
      <c r="H57" s="11">
        <f>H58</f>
        <v>91050</v>
      </c>
      <c r="I57" s="11">
        <f>I58</f>
        <v>18638</v>
      </c>
      <c r="J57" s="11">
        <f>J58</f>
        <v>0</v>
      </c>
      <c r="K57" s="11">
        <f>F57-I57-J57</f>
        <v>301196</v>
      </c>
    </row>
    <row r="58" spans="1:11" s="6" customFormat="1" ht="21.6" x14ac:dyDescent="0.3">
      <c r="A58" s="10" t="s">
        <v>156</v>
      </c>
      <c r="B58" s="10" t="s">
        <v>157</v>
      </c>
      <c r="C58" s="10" t="s">
        <v>158</v>
      </c>
      <c r="D58" s="11">
        <v>210000</v>
      </c>
      <c r="E58" s="11">
        <v>159345</v>
      </c>
      <c r="F58" s="11">
        <f>G58+H58</f>
        <v>319834</v>
      </c>
      <c r="G58" s="11">
        <v>228784</v>
      </c>
      <c r="H58" s="11">
        <v>91050</v>
      </c>
      <c r="I58" s="11">
        <v>18638</v>
      </c>
      <c r="J58" s="11">
        <v>0</v>
      </c>
      <c r="K58" s="11">
        <f>F58-I58-J58</f>
        <v>301196</v>
      </c>
    </row>
    <row r="59" spans="1:11" s="6" customFormat="1" ht="21.6" x14ac:dyDescent="0.3">
      <c r="A59" s="10" t="s">
        <v>159</v>
      </c>
      <c r="B59" s="10" t="s">
        <v>160</v>
      </c>
      <c r="C59" s="10" t="s">
        <v>161</v>
      </c>
      <c r="D59" s="11">
        <v>100</v>
      </c>
      <c r="E59" s="11">
        <v>100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31.8" x14ac:dyDescent="0.3">
      <c r="A60" s="10" t="s">
        <v>162</v>
      </c>
      <c r="B60" s="10" t="s">
        <v>163</v>
      </c>
      <c r="C60" s="10" t="s">
        <v>164</v>
      </c>
      <c r="D60" s="11">
        <f>+D61</f>
        <v>9000</v>
      </c>
      <c r="E60" s="11">
        <f>+E61</f>
        <v>13000</v>
      </c>
      <c r="F60" s="11">
        <f>G60+H60</f>
        <v>12947</v>
      </c>
      <c r="G60" s="11">
        <f>+G61</f>
        <v>3484</v>
      </c>
      <c r="H60" s="11">
        <f>+H61</f>
        <v>9463</v>
      </c>
      <c r="I60" s="11">
        <f>+I61</f>
        <v>9280</v>
      </c>
      <c r="J60" s="11">
        <f>+J61</f>
        <v>0</v>
      </c>
      <c r="K60" s="11">
        <f>F60-I60-J60</f>
        <v>3667</v>
      </c>
    </row>
    <row r="61" spans="1:11" s="6" customFormat="1" x14ac:dyDescent="0.3">
      <c r="A61" s="10" t="s">
        <v>165</v>
      </c>
      <c r="B61" s="10" t="s">
        <v>166</v>
      </c>
      <c r="C61" s="10" t="s">
        <v>167</v>
      </c>
      <c r="D61" s="11">
        <v>9000</v>
      </c>
      <c r="E61" s="11">
        <v>13000</v>
      </c>
      <c r="F61" s="11">
        <f>G61+H61</f>
        <v>12947</v>
      </c>
      <c r="G61" s="11">
        <v>3484</v>
      </c>
      <c r="H61" s="11">
        <v>9463</v>
      </c>
      <c r="I61" s="11">
        <v>9280</v>
      </c>
      <c r="J61" s="11">
        <v>0</v>
      </c>
      <c r="K61" s="11">
        <f>F61-I61-J61</f>
        <v>3667</v>
      </c>
    </row>
    <row r="62" spans="1:11" s="6" customFormat="1" ht="31.8" x14ac:dyDescent="0.3">
      <c r="A62" s="10" t="s">
        <v>168</v>
      </c>
      <c r="B62" s="10" t="s">
        <v>169</v>
      </c>
      <c r="C62" s="10" t="s">
        <v>170</v>
      </c>
      <c r="D62" s="11">
        <v>-693250</v>
      </c>
      <c r="E62" s="11">
        <v>-550061</v>
      </c>
      <c r="F62" s="11">
        <f>G62+H62</f>
        <v>-263102</v>
      </c>
      <c r="G62" s="11">
        <v>0</v>
      </c>
      <c r="H62" s="11">
        <v>-263102</v>
      </c>
      <c r="I62" s="11">
        <v>-263102</v>
      </c>
      <c r="J62" s="11">
        <v>0</v>
      </c>
      <c r="K62" s="11">
        <f>F62-I62-J62</f>
        <v>0</v>
      </c>
    </row>
    <row r="63" spans="1:11" s="6" customFormat="1" x14ac:dyDescent="0.3">
      <c r="A63" s="10" t="s">
        <v>171</v>
      </c>
      <c r="B63" s="10" t="s">
        <v>172</v>
      </c>
      <c r="C63" s="10" t="s">
        <v>173</v>
      </c>
      <c r="D63" s="11">
        <v>693250</v>
      </c>
      <c r="E63" s="11">
        <v>550061</v>
      </c>
      <c r="F63" s="11">
        <f>G63+H63</f>
        <v>263102</v>
      </c>
      <c r="G63" s="11">
        <v>0</v>
      </c>
      <c r="H63" s="11">
        <v>263102</v>
      </c>
      <c r="I63" s="11">
        <v>263102</v>
      </c>
      <c r="J63" s="11">
        <v>0</v>
      </c>
      <c r="K63" s="11">
        <f>F63-I63-J63</f>
        <v>0</v>
      </c>
    </row>
    <row r="64" spans="1:11" s="6" customFormat="1" x14ac:dyDescent="0.3">
      <c r="A64" s="10" t="s">
        <v>174</v>
      </c>
      <c r="B64" s="10" t="s">
        <v>175</v>
      </c>
      <c r="C64" s="10" t="s">
        <v>176</v>
      </c>
      <c r="D64" s="11">
        <f>D65</f>
        <v>31800</v>
      </c>
      <c r="E64" s="11">
        <f>E65</f>
        <v>31800</v>
      </c>
      <c r="F64" s="11">
        <f>G64+H64</f>
        <v>0</v>
      </c>
      <c r="G64" s="11">
        <f>G65</f>
        <v>0</v>
      </c>
      <c r="H64" s="11">
        <f>H65</f>
        <v>0</v>
      </c>
      <c r="I64" s="11">
        <f>I65</f>
        <v>0</v>
      </c>
      <c r="J64" s="11">
        <f>J65</f>
        <v>0</v>
      </c>
      <c r="K64" s="11">
        <f>F64-I64-J64</f>
        <v>0</v>
      </c>
    </row>
    <row r="65" spans="1:11" s="6" customFormat="1" ht="31.8" x14ac:dyDescent="0.3">
      <c r="A65" s="10" t="s">
        <v>177</v>
      </c>
      <c r="B65" s="10" t="s">
        <v>178</v>
      </c>
      <c r="C65" s="10" t="s">
        <v>179</v>
      </c>
      <c r="D65" s="11">
        <f>+D66</f>
        <v>31800</v>
      </c>
      <c r="E65" s="11">
        <f>+E66</f>
        <v>31800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1" s="6" customFormat="1" ht="21.6" x14ac:dyDescent="0.3">
      <c r="A66" s="10" t="s">
        <v>180</v>
      </c>
      <c r="B66" s="10" t="s">
        <v>181</v>
      </c>
      <c r="C66" s="10" t="s">
        <v>182</v>
      </c>
      <c r="D66" s="11">
        <v>31800</v>
      </c>
      <c r="E66" s="11">
        <v>31800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1" s="6" customFormat="1" x14ac:dyDescent="0.3">
      <c r="A67" s="10" t="s">
        <v>183</v>
      </c>
      <c r="B67" s="10" t="s">
        <v>184</v>
      </c>
      <c r="C67" s="10" t="s">
        <v>185</v>
      </c>
      <c r="D67" s="11">
        <f>D68</f>
        <v>9085500</v>
      </c>
      <c r="E67" s="11">
        <f>E68</f>
        <v>8524922</v>
      </c>
      <c r="F67" s="11">
        <f>G67+H67</f>
        <v>3358375</v>
      </c>
      <c r="G67" s="11">
        <f>G68</f>
        <v>0</v>
      </c>
      <c r="H67" s="11">
        <f>H68</f>
        <v>3358375</v>
      </c>
      <c r="I67" s="11">
        <f>I68</f>
        <v>3358375</v>
      </c>
      <c r="J67" s="11">
        <f>J68</f>
        <v>0</v>
      </c>
      <c r="K67" s="11">
        <f>F67-I67-J67</f>
        <v>0</v>
      </c>
    </row>
    <row r="68" spans="1:11" s="6" customFormat="1" ht="21.6" x14ac:dyDescent="0.3">
      <c r="A68" s="10" t="s">
        <v>186</v>
      </c>
      <c r="B68" s="10" t="s">
        <v>187</v>
      </c>
      <c r="C68" s="10" t="s">
        <v>188</v>
      </c>
      <c r="D68" s="11">
        <f>D69+D73</f>
        <v>9085500</v>
      </c>
      <c r="E68" s="11">
        <f>E69+E73</f>
        <v>8524922</v>
      </c>
      <c r="F68" s="11">
        <f>G68+H68</f>
        <v>3358375</v>
      </c>
      <c r="G68" s="11">
        <f>G69+G73</f>
        <v>0</v>
      </c>
      <c r="H68" s="11">
        <f>H69+H73</f>
        <v>3358375</v>
      </c>
      <c r="I68" s="11">
        <f>I69+I73</f>
        <v>3358375</v>
      </c>
      <c r="J68" s="11">
        <f>J69+J73</f>
        <v>0</v>
      </c>
      <c r="K68" s="11">
        <f>F68-I68-J68</f>
        <v>0</v>
      </c>
    </row>
    <row r="69" spans="1:11" s="6" customFormat="1" ht="62.4" x14ac:dyDescent="0.3">
      <c r="A69" s="10" t="s">
        <v>189</v>
      </c>
      <c r="B69" s="10" t="s">
        <v>190</v>
      </c>
      <c r="C69" s="10" t="s">
        <v>191</v>
      </c>
      <c r="D69" s="11">
        <f>+D70+D71+D72</f>
        <v>8389200</v>
      </c>
      <c r="E69" s="11">
        <f>+E70+E71+E72</f>
        <v>8249922</v>
      </c>
      <c r="F69" s="11">
        <f>G69+H69</f>
        <v>3140448</v>
      </c>
      <c r="G69" s="11">
        <f>+G70+G71+G72</f>
        <v>0</v>
      </c>
      <c r="H69" s="11">
        <f>+H70+H71+H72</f>
        <v>3140448</v>
      </c>
      <c r="I69" s="11">
        <f>+I70+I71+I72</f>
        <v>3140448</v>
      </c>
      <c r="J69" s="11">
        <f>+J70+J71+J72</f>
        <v>0</v>
      </c>
      <c r="K69" s="11">
        <f>F69-I69-J69</f>
        <v>0</v>
      </c>
    </row>
    <row r="70" spans="1:11" s="6" customFormat="1" ht="21.6" x14ac:dyDescent="0.3">
      <c r="A70" s="10" t="s">
        <v>192</v>
      </c>
      <c r="B70" s="10" t="s">
        <v>193</v>
      </c>
      <c r="C70" s="10" t="s">
        <v>194</v>
      </c>
      <c r="D70" s="11">
        <v>40000</v>
      </c>
      <c r="E70" s="11">
        <v>20000</v>
      </c>
      <c r="F70" s="11">
        <f>G70+H70</f>
        <v>16108</v>
      </c>
      <c r="G70" s="11">
        <v>0</v>
      </c>
      <c r="H70" s="11">
        <v>16108</v>
      </c>
      <c r="I70" s="11">
        <v>16108</v>
      </c>
      <c r="J70" s="11">
        <v>0</v>
      </c>
      <c r="K70" s="11">
        <f>F70-I70-J70</f>
        <v>0</v>
      </c>
    </row>
    <row r="71" spans="1:11" s="6" customFormat="1" ht="21.6" x14ac:dyDescent="0.3">
      <c r="A71" s="10" t="s">
        <v>195</v>
      </c>
      <c r="B71" s="10" t="s">
        <v>196</v>
      </c>
      <c r="C71" s="10" t="s">
        <v>197</v>
      </c>
      <c r="D71" s="11">
        <v>68300</v>
      </c>
      <c r="E71" s="11">
        <v>82730</v>
      </c>
      <c r="F71" s="11">
        <f>G71+H71</f>
        <v>81705</v>
      </c>
      <c r="G71" s="11">
        <v>0</v>
      </c>
      <c r="H71" s="11">
        <v>81705</v>
      </c>
      <c r="I71" s="11">
        <v>81705</v>
      </c>
      <c r="J71" s="11">
        <v>0</v>
      </c>
      <c r="K71" s="11">
        <f>F71-I71-J71</f>
        <v>0</v>
      </c>
    </row>
    <row r="72" spans="1:11" s="6" customFormat="1" x14ac:dyDescent="0.3">
      <c r="A72" s="10" t="s">
        <v>198</v>
      </c>
      <c r="B72" s="10" t="s">
        <v>199</v>
      </c>
      <c r="C72" s="10" t="s">
        <v>200</v>
      </c>
      <c r="D72" s="11">
        <v>8280900</v>
      </c>
      <c r="E72" s="11">
        <v>8147192</v>
      </c>
      <c r="F72" s="11">
        <f>G72+H72</f>
        <v>3042635</v>
      </c>
      <c r="G72" s="11">
        <v>0</v>
      </c>
      <c r="H72" s="11">
        <v>3042635</v>
      </c>
      <c r="I72" s="11">
        <v>3042635</v>
      </c>
      <c r="J72" s="11">
        <v>0</v>
      </c>
      <c r="K72" s="11">
        <f>F72-I72-J72</f>
        <v>0</v>
      </c>
    </row>
    <row r="73" spans="1:11" s="6" customFormat="1" ht="31.8" x14ac:dyDescent="0.3">
      <c r="A73" s="10" t="s">
        <v>201</v>
      </c>
      <c r="B73" s="10" t="s">
        <v>202</v>
      </c>
      <c r="C73" s="10" t="s">
        <v>203</v>
      </c>
      <c r="D73" s="11">
        <f>+D74+D75+D76</f>
        <v>696300</v>
      </c>
      <c r="E73" s="11">
        <f>+E74+E75+E76</f>
        <v>275000</v>
      </c>
      <c r="F73" s="11">
        <f>G73+H73</f>
        <v>217927</v>
      </c>
      <c r="G73" s="11">
        <f>+G74+G75+G76</f>
        <v>0</v>
      </c>
      <c r="H73" s="11">
        <f>+H74+H75+H76</f>
        <v>217927</v>
      </c>
      <c r="I73" s="11">
        <f>+I74+I75+I76</f>
        <v>217927</v>
      </c>
      <c r="J73" s="11">
        <f>+J74+J75+J76</f>
        <v>0</v>
      </c>
      <c r="K73" s="11">
        <f>F73-I73-J73</f>
        <v>0</v>
      </c>
    </row>
    <row r="74" spans="1:11" s="6" customFormat="1" ht="31.8" x14ac:dyDescent="0.3">
      <c r="A74" s="10" t="s">
        <v>204</v>
      </c>
      <c r="B74" s="10" t="s">
        <v>205</v>
      </c>
      <c r="C74" s="10" t="s">
        <v>206</v>
      </c>
      <c r="D74" s="11">
        <v>646300</v>
      </c>
      <c r="E74" s="11">
        <v>200000</v>
      </c>
      <c r="F74" s="11">
        <f>G74+H74</f>
        <v>200000</v>
      </c>
      <c r="G74" s="11">
        <v>0</v>
      </c>
      <c r="H74" s="11">
        <v>200000</v>
      </c>
      <c r="I74" s="11">
        <v>200000</v>
      </c>
      <c r="J74" s="11">
        <v>0</v>
      </c>
      <c r="K74" s="11">
        <f>F74-I74-J74</f>
        <v>0</v>
      </c>
    </row>
    <row r="75" spans="1:11" s="6" customFormat="1" ht="21.6" x14ac:dyDescent="0.3">
      <c r="A75" s="10" t="s">
        <v>207</v>
      </c>
      <c r="B75" s="10" t="s">
        <v>208</v>
      </c>
      <c r="C75" s="10" t="s">
        <v>209</v>
      </c>
      <c r="D75" s="11">
        <v>0</v>
      </c>
      <c r="E75" s="11">
        <v>0</v>
      </c>
      <c r="F75" s="11">
        <f>G75+H75</f>
        <v>17927</v>
      </c>
      <c r="G75" s="11">
        <v>0</v>
      </c>
      <c r="H75" s="11">
        <v>17927</v>
      </c>
      <c r="I75" s="11">
        <v>17927</v>
      </c>
      <c r="J75" s="11">
        <v>0</v>
      </c>
      <c r="K75" s="11">
        <f>F75-I75-J75</f>
        <v>0</v>
      </c>
    </row>
    <row r="76" spans="1:11" s="6" customFormat="1" ht="31.8" x14ac:dyDescent="0.3">
      <c r="A76" s="10" t="s">
        <v>210</v>
      </c>
      <c r="B76" s="10" t="s">
        <v>211</v>
      </c>
      <c r="C76" s="10" t="s">
        <v>212</v>
      </c>
      <c r="D76" s="11">
        <v>50000</v>
      </c>
      <c r="E76" s="11">
        <v>75000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31.8" x14ac:dyDescent="0.3">
      <c r="A77" s="10" t="s">
        <v>213</v>
      </c>
      <c r="B77" s="10" t="s">
        <v>214</v>
      </c>
      <c r="C77" s="10" t="s">
        <v>215</v>
      </c>
      <c r="D77" s="11">
        <f>+D78</f>
        <v>420000</v>
      </c>
      <c r="E77" s="11">
        <f>+E78</f>
        <v>0</v>
      </c>
      <c r="F77" s="11">
        <f>G77+H77</f>
        <v>149928</v>
      </c>
      <c r="G77" s="11">
        <f>+G78</f>
        <v>0</v>
      </c>
      <c r="H77" s="11">
        <f>+H78</f>
        <v>149928</v>
      </c>
      <c r="I77" s="11">
        <f>+I78</f>
        <v>149928</v>
      </c>
      <c r="J77" s="11">
        <f>+J78</f>
        <v>0</v>
      </c>
      <c r="K77" s="11">
        <f>F77-I77-J77</f>
        <v>0</v>
      </c>
    </row>
    <row r="78" spans="1:11" s="6" customFormat="1" ht="21.6" x14ac:dyDescent="0.3">
      <c r="A78" s="10" t="s">
        <v>216</v>
      </c>
      <c r="B78" s="10" t="s">
        <v>217</v>
      </c>
      <c r="C78" s="10" t="s">
        <v>218</v>
      </c>
      <c r="D78" s="11">
        <f>D79+D80</f>
        <v>420000</v>
      </c>
      <c r="E78" s="11">
        <f>E79+E80</f>
        <v>0</v>
      </c>
      <c r="F78" s="11">
        <f>G78+H78</f>
        <v>149928</v>
      </c>
      <c r="G78" s="11">
        <f>G79+G80</f>
        <v>0</v>
      </c>
      <c r="H78" s="11">
        <f>H79+H80</f>
        <v>149928</v>
      </c>
      <c r="I78" s="11">
        <f>I79+I80</f>
        <v>149928</v>
      </c>
      <c r="J78" s="11">
        <f>J79+J80</f>
        <v>0</v>
      </c>
      <c r="K78" s="11">
        <f>F78-I78-J78</f>
        <v>0</v>
      </c>
    </row>
    <row r="79" spans="1:11" s="6" customFormat="1" ht="21.6" x14ac:dyDescent="0.3">
      <c r="A79" s="10" t="s">
        <v>219</v>
      </c>
      <c r="B79" s="10" t="s">
        <v>220</v>
      </c>
      <c r="C79" s="10" t="s">
        <v>221</v>
      </c>
      <c r="D79" s="11">
        <v>420000</v>
      </c>
      <c r="E79" s="11">
        <v>0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x14ac:dyDescent="0.3">
      <c r="A80" s="10" t="s">
        <v>222</v>
      </c>
      <c r="B80" s="10" t="s">
        <v>223</v>
      </c>
      <c r="C80" s="10" t="s">
        <v>224</v>
      </c>
      <c r="D80" s="11">
        <v>0</v>
      </c>
      <c r="E80" s="11">
        <v>0</v>
      </c>
      <c r="F80" s="11">
        <f>G80+H80</f>
        <v>149928</v>
      </c>
      <c r="G80" s="11">
        <v>0</v>
      </c>
      <c r="H80" s="11">
        <v>149928</v>
      </c>
      <c r="I80" s="11">
        <v>149928</v>
      </c>
      <c r="J80" s="11">
        <v>0</v>
      </c>
      <c r="K80" s="11">
        <f>F80-I80-J80</f>
        <v>0</v>
      </c>
    </row>
    <row r="81" spans="1:12" s="6" customFormat="1" x14ac:dyDescent="0.3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3">
      <c r="A82" s="13" t="s">
        <v>225</v>
      </c>
      <c r="B82" s="13"/>
      <c r="C82" s="13"/>
      <c r="D82" s="13"/>
      <c r="E82" s="13" t="s">
        <v>226</v>
      </c>
      <c r="F82" s="13"/>
      <c r="G82" s="13"/>
      <c r="H82" s="13"/>
      <c r="I82" s="13" t="s">
        <v>227</v>
      </c>
      <c r="J82" s="13"/>
      <c r="K82" s="13"/>
      <c r="L82" s="13"/>
    </row>
    <row r="83" spans="1:12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163" spans="1:20" x14ac:dyDescent="0.3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7">
    <mergeCell ref="A83:D83"/>
    <mergeCell ref="E82:H82"/>
    <mergeCell ref="E83:H83"/>
    <mergeCell ref="I82:L82"/>
    <mergeCell ref="I83:L83"/>
    <mergeCell ref="G11:G12"/>
    <mergeCell ref="H11:H12"/>
    <mergeCell ref="I10:I12"/>
    <mergeCell ref="J10:J12"/>
    <mergeCell ref="K10:K12"/>
    <mergeCell ref="A82:D82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2019-02-15T11:50:39Z</dcterms:created>
  <dcterms:modified xsi:type="dcterms:W3CDTF">2019-02-15T11:50:43Z</dcterms:modified>
</cp:coreProperties>
</file>