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E16" i="1"/>
  <c r="E15" i="1" s="1"/>
  <c r="E14" i="1" s="1"/>
  <c r="F16" i="1"/>
  <c r="F15" i="1" s="1"/>
  <c r="F14" i="1" s="1"/>
  <c r="G16" i="1"/>
  <c r="G15" i="1" s="1"/>
  <c r="G14" i="1" s="1"/>
  <c r="H16" i="1"/>
  <c r="H15" i="1" s="1"/>
  <c r="I16" i="1"/>
  <c r="I15" i="1" s="1"/>
  <c r="I14" i="1" s="1"/>
  <c r="J16" i="1"/>
  <c r="K16" i="1"/>
  <c r="K15" i="1" s="1"/>
  <c r="K14" i="1" s="1"/>
  <c r="J17" i="1"/>
  <c r="D18" i="1"/>
  <c r="E18" i="1"/>
  <c r="F18" i="1"/>
  <c r="G18" i="1"/>
  <c r="H18" i="1"/>
  <c r="I18" i="1"/>
  <c r="J18" i="1"/>
  <c r="K18" i="1"/>
  <c r="J19" i="1"/>
  <c r="J20" i="1"/>
  <c r="J21" i="1"/>
  <c r="J22" i="1"/>
  <c r="J23" i="1"/>
  <c r="D24" i="1"/>
  <c r="E24" i="1"/>
  <c r="F24" i="1"/>
  <c r="G24" i="1"/>
  <c r="H24" i="1"/>
  <c r="J24" i="1" s="1"/>
  <c r="I24" i="1"/>
  <c r="K24" i="1"/>
  <c r="J25" i="1"/>
  <c r="D26" i="1"/>
  <c r="E26" i="1"/>
  <c r="F26" i="1"/>
  <c r="G26" i="1"/>
  <c r="H26" i="1"/>
  <c r="I26" i="1"/>
  <c r="J26" i="1"/>
  <c r="K26" i="1"/>
  <c r="J27" i="1"/>
  <c r="J28" i="1"/>
  <c r="J29" i="1"/>
  <c r="D30" i="1"/>
  <c r="E30" i="1"/>
  <c r="F30" i="1"/>
  <c r="G30" i="1"/>
  <c r="H30" i="1"/>
  <c r="J30" i="1" s="1"/>
  <c r="I30" i="1"/>
  <c r="K30" i="1"/>
  <c r="J31" i="1"/>
  <c r="D33" i="1"/>
  <c r="E33" i="1"/>
  <c r="F33" i="1"/>
  <c r="G33" i="1"/>
  <c r="G32" i="1" s="1"/>
  <c r="H33" i="1"/>
  <c r="J33" i="1" s="1"/>
  <c r="I33" i="1"/>
  <c r="I32" i="1" s="1"/>
  <c r="K33" i="1"/>
  <c r="K32" i="1" s="1"/>
  <c r="J34" i="1"/>
  <c r="G35" i="1"/>
  <c r="D36" i="1"/>
  <c r="D35" i="1" s="1"/>
  <c r="E36" i="1"/>
  <c r="E35" i="1" s="1"/>
  <c r="F36" i="1"/>
  <c r="F35" i="1" s="1"/>
  <c r="F32" i="1" s="1"/>
  <c r="G36" i="1"/>
  <c r="H36" i="1"/>
  <c r="H35" i="1" s="1"/>
  <c r="I36" i="1"/>
  <c r="I35" i="1" s="1"/>
  <c r="J36" i="1"/>
  <c r="K36" i="1"/>
  <c r="K35" i="1" s="1"/>
  <c r="J37" i="1"/>
  <c r="J38" i="1"/>
  <c r="J39" i="1"/>
  <c r="D42" i="1"/>
  <c r="D41" i="1" s="1"/>
  <c r="E42" i="1"/>
  <c r="E41" i="1" s="1"/>
  <c r="F42" i="1"/>
  <c r="F41" i="1" s="1"/>
  <c r="F40" i="1" s="1"/>
  <c r="G42" i="1"/>
  <c r="G41" i="1" s="1"/>
  <c r="G40" i="1" s="1"/>
  <c r="H42" i="1"/>
  <c r="H41" i="1" s="1"/>
  <c r="I42" i="1"/>
  <c r="I41" i="1" s="1"/>
  <c r="J42" i="1"/>
  <c r="K42" i="1"/>
  <c r="K41" i="1" s="1"/>
  <c r="J43" i="1"/>
  <c r="J44" i="1"/>
  <c r="D45" i="1"/>
  <c r="E45" i="1"/>
  <c r="F45" i="1"/>
  <c r="G45" i="1"/>
  <c r="H45" i="1"/>
  <c r="I45" i="1"/>
  <c r="J45" i="1"/>
  <c r="K45" i="1"/>
  <c r="J46" i="1"/>
  <c r="J47" i="1"/>
  <c r="J48" i="1"/>
  <c r="J49" i="1"/>
  <c r="D50" i="1"/>
  <c r="E50" i="1"/>
  <c r="F50" i="1"/>
  <c r="G50" i="1"/>
  <c r="H50" i="1"/>
  <c r="I50" i="1"/>
  <c r="J50" i="1"/>
  <c r="K50" i="1"/>
  <c r="J51" i="1"/>
  <c r="D52" i="1"/>
  <c r="E52" i="1"/>
  <c r="F52" i="1"/>
  <c r="G52" i="1"/>
  <c r="H52" i="1"/>
  <c r="J52" i="1" s="1"/>
  <c r="I52" i="1"/>
  <c r="K52" i="1"/>
  <c r="J53" i="1"/>
  <c r="J54" i="1"/>
  <c r="D55" i="1"/>
  <c r="E55" i="1"/>
  <c r="F55" i="1"/>
  <c r="G55" i="1"/>
  <c r="H55" i="1"/>
  <c r="I55" i="1"/>
  <c r="J55" i="1"/>
  <c r="K55" i="1"/>
  <c r="J56" i="1"/>
  <c r="J57" i="1"/>
  <c r="D59" i="1"/>
  <c r="D58" i="1" s="1"/>
  <c r="E59" i="1"/>
  <c r="E58" i="1" s="1"/>
  <c r="F59" i="1"/>
  <c r="F58" i="1" s="1"/>
  <c r="G59" i="1"/>
  <c r="G58" i="1" s="1"/>
  <c r="H59" i="1"/>
  <c r="J59" i="1" s="1"/>
  <c r="I59" i="1"/>
  <c r="I58" i="1" s="1"/>
  <c r="K59" i="1"/>
  <c r="K58" i="1" s="1"/>
  <c r="J60" i="1"/>
  <c r="J61" i="1"/>
  <c r="J62" i="1"/>
  <c r="D63" i="1"/>
  <c r="E63" i="1"/>
  <c r="F63" i="1"/>
  <c r="G63" i="1"/>
  <c r="H63" i="1"/>
  <c r="I63" i="1"/>
  <c r="J63" i="1"/>
  <c r="K63" i="1"/>
  <c r="J64" i="1"/>
  <c r="D66" i="1"/>
  <c r="D65" i="1" s="1"/>
  <c r="E66" i="1"/>
  <c r="E65" i="1" s="1"/>
  <c r="F66" i="1"/>
  <c r="F65" i="1" s="1"/>
  <c r="G66" i="1"/>
  <c r="G65" i="1" s="1"/>
  <c r="H66" i="1"/>
  <c r="H65" i="1" s="1"/>
  <c r="I66" i="1"/>
  <c r="I65" i="1" s="1"/>
  <c r="K66" i="1"/>
  <c r="K65" i="1" s="1"/>
  <c r="J67" i="1"/>
  <c r="J68" i="1"/>
  <c r="J69" i="1"/>
  <c r="J70" i="1"/>
  <c r="J71" i="1"/>
  <c r="J72" i="1"/>
  <c r="J73" i="1"/>
  <c r="J74" i="1"/>
  <c r="J75" i="1"/>
  <c r="D76" i="1"/>
  <c r="E76" i="1"/>
  <c r="F76" i="1"/>
  <c r="G76" i="1"/>
  <c r="H76" i="1"/>
  <c r="I76" i="1"/>
  <c r="J76" i="1"/>
  <c r="K76" i="1"/>
  <c r="J77" i="1"/>
  <c r="J78" i="1"/>
  <c r="J79" i="1"/>
  <c r="J80" i="1"/>
  <c r="J81" i="1"/>
  <c r="J83" i="1"/>
  <c r="D84" i="1"/>
  <c r="D82" i="1" s="1"/>
  <c r="E84" i="1"/>
  <c r="E82" i="1" s="1"/>
  <c r="F84" i="1"/>
  <c r="F82" i="1" s="1"/>
  <c r="G84" i="1"/>
  <c r="H84" i="1"/>
  <c r="H82" i="1" s="1"/>
  <c r="J82" i="1" s="1"/>
  <c r="I84" i="1"/>
  <c r="I82" i="1" s="1"/>
  <c r="J84" i="1"/>
  <c r="K84" i="1"/>
  <c r="J85" i="1"/>
  <c r="J86" i="1"/>
  <c r="J87" i="1"/>
  <c r="J88" i="1"/>
  <c r="J89" i="1"/>
  <c r="D90" i="1"/>
  <c r="E90" i="1"/>
  <c r="F90" i="1"/>
  <c r="G90" i="1"/>
  <c r="H90" i="1"/>
  <c r="J90" i="1" s="1"/>
  <c r="I90" i="1"/>
  <c r="K90" i="1"/>
  <c r="J91" i="1"/>
  <c r="J92" i="1"/>
  <c r="D93" i="1"/>
  <c r="E93" i="1"/>
  <c r="F93" i="1"/>
  <c r="G93" i="1"/>
  <c r="G82" i="1" s="1"/>
  <c r="H93" i="1"/>
  <c r="I93" i="1"/>
  <c r="J93" i="1"/>
  <c r="K93" i="1"/>
  <c r="K82" i="1" s="1"/>
  <c r="J94" i="1"/>
  <c r="F96" i="1"/>
  <c r="F95" i="1" s="1"/>
  <c r="D97" i="1"/>
  <c r="D96" i="1" s="1"/>
  <c r="D95" i="1" s="1"/>
  <c r="E97" i="1"/>
  <c r="E96" i="1" s="1"/>
  <c r="F97" i="1"/>
  <c r="G97" i="1"/>
  <c r="G96" i="1" s="1"/>
  <c r="G95" i="1" s="1"/>
  <c r="H97" i="1"/>
  <c r="H96" i="1" s="1"/>
  <c r="I97" i="1"/>
  <c r="I96" i="1" s="1"/>
  <c r="J97" i="1"/>
  <c r="K97" i="1"/>
  <c r="K96" i="1" s="1"/>
  <c r="K95" i="1" s="1"/>
  <c r="J98" i="1"/>
  <c r="J99" i="1"/>
  <c r="D100" i="1"/>
  <c r="E100" i="1"/>
  <c r="F100" i="1"/>
  <c r="G100" i="1"/>
  <c r="H100" i="1"/>
  <c r="I100" i="1"/>
  <c r="J100" i="1"/>
  <c r="K100" i="1"/>
  <c r="J101" i="1"/>
  <c r="J102" i="1"/>
  <c r="J103" i="1"/>
  <c r="J104" i="1"/>
  <c r="J105" i="1"/>
  <c r="G106" i="1"/>
  <c r="K106" i="1"/>
  <c r="J107" i="1"/>
  <c r="D108" i="1"/>
  <c r="D106" i="1" s="1"/>
  <c r="E108" i="1"/>
  <c r="E106" i="1" s="1"/>
  <c r="F108" i="1"/>
  <c r="F106" i="1" s="1"/>
  <c r="G108" i="1"/>
  <c r="H108" i="1"/>
  <c r="H106" i="1" s="1"/>
  <c r="I108" i="1"/>
  <c r="I106" i="1" s="1"/>
  <c r="J108" i="1"/>
  <c r="K108" i="1"/>
  <c r="J109" i="1"/>
  <c r="J110" i="1"/>
  <c r="J111" i="1"/>
  <c r="J112" i="1"/>
  <c r="E114" i="1"/>
  <c r="F114" i="1"/>
  <c r="F113" i="1" s="1"/>
  <c r="D115" i="1"/>
  <c r="D114" i="1" s="1"/>
  <c r="E115" i="1"/>
  <c r="F115" i="1"/>
  <c r="G115" i="1"/>
  <c r="G114" i="1" s="1"/>
  <c r="H115" i="1"/>
  <c r="H114" i="1" s="1"/>
  <c r="I115" i="1"/>
  <c r="I114" i="1" s="1"/>
  <c r="J115" i="1"/>
  <c r="K115" i="1"/>
  <c r="K114" i="1" s="1"/>
  <c r="K113" i="1" s="1"/>
  <c r="J116" i="1"/>
  <c r="J117" i="1"/>
  <c r="J118" i="1"/>
  <c r="J119" i="1"/>
  <c r="D120" i="1"/>
  <c r="E120" i="1"/>
  <c r="F120" i="1"/>
  <c r="G120" i="1"/>
  <c r="H120" i="1"/>
  <c r="I120" i="1"/>
  <c r="J120" i="1"/>
  <c r="K120" i="1"/>
  <c r="J121" i="1"/>
  <c r="J122" i="1"/>
  <c r="J123" i="1"/>
  <c r="D125" i="1"/>
  <c r="D124" i="1" s="1"/>
  <c r="E125" i="1"/>
  <c r="E124" i="1" s="1"/>
  <c r="F125" i="1"/>
  <c r="F124" i="1" s="1"/>
  <c r="G125" i="1"/>
  <c r="G124" i="1" s="1"/>
  <c r="H125" i="1"/>
  <c r="H124" i="1" s="1"/>
  <c r="I125" i="1"/>
  <c r="I124" i="1" s="1"/>
  <c r="J125" i="1"/>
  <c r="K125" i="1"/>
  <c r="K124" i="1" s="1"/>
  <c r="J126" i="1"/>
  <c r="J127" i="1"/>
  <c r="J128" i="1"/>
  <c r="J129" i="1"/>
  <c r="E130" i="1"/>
  <c r="D131" i="1"/>
  <c r="D130" i="1" s="1"/>
  <c r="E131" i="1"/>
  <c r="F131" i="1"/>
  <c r="F130" i="1" s="1"/>
  <c r="G131" i="1"/>
  <c r="G130" i="1" s="1"/>
  <c r="H131" i="1"/>
  <c r="H130" i="1" s="1"/>
  <c r="J130" i="1" s="1"/>
  <c r="I131" i="1"/>
  <c r="I130" i="1" s="1"/>
  <c r="J131" i="1"/>
  <c r="K131" i="1"/>
  <c r="K130" i="1" s="1"/>
  <c r="J132" i="1"/>
  <c r="J133" i="1"/>
  <c r="J134" i="1"/>
  <c r="D135" i="1"/>
  <c r="E135" i="1"/>
  <c r="F135" i="1"/>
  <c r="G135" i="1"/>
  <c r="H135" i="1"/>
  <c r="I135" i="1"/>
  <c r="J135" i="1"/>
  <c r="K135" i="1"/>
  <c r="J136" i="1"/>
  <c r="D137" i="1"/>
  <c r="E137" i="1"/>
  <c r="F137" i="1"/>
  <c r="G137" i="1"/>
  <c r="H137" i="1"/>
  <c r="I137" i="1"/>
  <c r="J137" i="1"/>
  <c r="K137" i="1"/>
  <c r="J138" i="1"/>
  <c r="J139" i="1"/>
  <c r="D140" i="1"/>
  <c r="E140" i="1"/>
  <c r="F140" i="1"/>
  <c r="G140" i="1"/>
  <c r="H140" i="1"/>
  <c r="J140" i="1" s="1"/>
  <c r="I140" i="1"/>
  <c r="K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E113" i="1" l="1"/>
  <c r="J106" i="1"/>
  <c r="J65" i="1"/>
  <c r="E40" i="1"/>
  <c r="J35" i="1"/>
  <c r="I113" i="1"/>
  <c r="I95" i="1"/>
  <c r="D40" i="1"/>
  <c r="D13" i="1" s="1"/>
  <c r="K40" i="1"/>
  <c r="K13" i="1" s="1"/>
  <c r="J15" i="1"/>
  <c r="H14" i="1"/>
  <c r="J124" i="1"/>
  <c r="G113" i="1"/>
  <c r="G13" i="1"/>
  <c r="H113" i="1"/>
  <c r="J114" i="1"/>
  <c r="H95" i="1"/>
  <c r="J96" i="1"/>
  <c r="I40" i="1"/>
  <c r="I13" i="1" s="1"/>
  <c r="E32" i="1"/>
  <c r="E13" i="1" s="1"/>
  <c r="F13" i="1"/>
  <c r="E95" i="1"/>
  <c r="J41" i="1"/>
  <c r="D32" i="1"/>
  <c r="D113" i="1"/>
  <c r="H58" i="1"/>
  <c r="J58" i="1" s="1"/>
  <c r="J66" i="1"/>
  <c r="H32" i="1"/>
  <c r="J32" i="1" s="1"/>
  <c r="J14" i="1" l="1"/>
  <c r="J95" i="1"/>
  <c r="H40" i="1"/>
  <c r="J40" i="1" s="1"/>
  <c r="J113" i="1"/>
  <c r="H13" i="1" l="1"/>
  <c r="J13" i="1" s="1"/>
</calcChain>
</file>

<file path=xl/sharedStrings.xml><?xml version="1.0" encoding="utf-8"?>
<sst xmlns="http://schemas.openxmlformats.org/spreadsheetml/2006/main" count="448" uniqueCount="448">
  <si>
    <t>ROMANIA</t>
  </si>
  <si>
    <t>JUDETUL VASLUI</t>
  </si>
  <si>
    <t>COMUNA CIOCANI</t>
  </si>
  <si>
    <t>CIF: 16368344</t>
  </si>
  <si>
    <t>Biroul Contabilitate</t>
  </si>
  <si>
    <t xml:space="preserve"> Anexa 13</t>
  </si>
  <si>
    <t>Cont de executie - Cheltuieli - Bugetul local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</si>
  <si>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</si>
  <si>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</si>
  <si>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</si>
  <si>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</si>
  <si>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</si>
  <si>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</si>
  <si>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</si>
  <si>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</si>
  <si>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</si>
  <si>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</si>
  <si>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</si>
  <si>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</si>
  <si>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</si>
  <si>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</si>
  <si>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</si>
  <si>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</si>
  <si>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</si>
  <si>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</si>
  <si>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</si>
  <si>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</si>
  <si>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</si>
  <si>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</si>
  <si>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</si>
  <si>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</si>
  <si>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</si>
  <si>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</si>
  <si>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</si>
  <si>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</si>
  <si>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</si>
  <si>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</si>
  <si>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</si>
  <si>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</si>
  <si>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</si>
  <si>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</si>
  <si>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</si>
  <si>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</si>
  <si>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8</t>
  </si>
  <si>
    <t>Fond pentru garantarea împrumuturilor externe, contractate/garantate de stat</t>
  </si>
  <si>
    <t>54.02.06</t>
  </si>
  <si>
    <t>9</t>
  </si>
  <si>
    <t>Fond pentru garantarea împrumuturilor externe, contractate/garantate de administraţiile publice locale</t>
  </si>
  <si>
    <t>54.02.07</t>
  </si>
  <si>
    <t>10</t>
  </si>
  <si>
    <t>Servicii publice comunitare de evidenţă a persoanelor</t>
  </si>
  <si>
    <t>54.02.10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</si>
  <si>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</si>
  <si>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</si>
  <si>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</si>
  <si>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</si>
  <si>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</si>
  <si>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</si>
  <si>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</si>
  <si>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</si>
  <si>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</si>
  <si>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14</t>
  </si>
  <si>
    <t>Transferuri cu caracter general intre diferite nivele ale administratiei (cod 56.02.06+56.02.07+56.02.09)</t>
  </si>
  <si>
    <t>56.02</t>
  </si>
  <si>
    <t>15</t>
  </si>
  <si>
    <t>Transferuri din bugetele consiliilor judetene pentru finantarea centrelor pentru protectia copilului</t>
  </si>
  <si>
    <t>56.02.06</t>
  </si>
  <si>
    <t>16</t>
  </si>
  <si>
    <t>Transferuri din bugetele locale pentru institutiile de asistenta sociala pentru persoanele cu handicap</t>
  </si>
  <si>
    <t>56.02.07</t>
  </si>
  <si>
    <t>17</t>
  </si>
  <si>
    <t>Transferuri din bugetele locale catre bugetul fondului de asigurari sociale de sanatate</t>
  </si>
  <si>
    <t>56.02.09</t>
  </si>
  <si>
    <t>18</t>
  </si>
  <si>
    <t>Plati efectuate in anii precedenti si recuperate in anul curent (57.02.01)</t>
  </si>
  <si>
    <t>57.02</t>
  </si>
  <si>
    <t>19</t>
  </si>
  <si>
    <t>Plati efectuate in anii precedenti si recuperate in anul curent</t>
  </si>
  <si>
    <t>57.02.01</t>
  </si>
  <si>
    <t>20</t>
  </si>
  <si>
    <t>Partea a II-a APARARE, ORDINE PUBLICA SI SIGURANTA NATIONALA (cod 60.02+61.02)</t>
  </si>
  <si>
    <t>59.02</t>
  </si>
  <si>
    <t>21</t>
  </si>
  <si>
    <t>Aparare (cod 60.02.02)</t>
  </si>
  <si>
    <t>60.02</t>
  </si>
  <si>
    <t>22</t>
  </si>
  <si>
    <t>Aparare nationala</t>
  </si>
  <si>
    <t>60.02.02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</si>
  <si>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</si>
  <si>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</si>
  <si>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</si>
  <si>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</si>
  <si>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</si>
  <si>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</si>
  <si>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</si>
  <si>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</si>
  <si>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</si>
  <si>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</si>
  <si>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</si>
  <si>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</si>
  <si>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</si>
  <si>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</si>
  <si>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</si>
  <si>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</si>
  <si>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</si>
  <si>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</si>
  <si>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</si>
  <si>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</si>
  <si>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</si>
  <si>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</si>
  <si>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</si>
  <si>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</si>
  <si>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</si>
  <si>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</si>
  <si>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</si>
  <si>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</si>
  <si>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</si>
  <si>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</si>
  <si>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</si>
  <si>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</si>
  <si>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</si>
  <si>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</si>
  <si>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</si>
  <si>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</si>
  <si>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</si>
  <si>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</si>
  <si>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</si>
  <si>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36</t>
  </si>
  <si>
    <t>Invatamant profesional</t>
  </si>
  <si>
    <t>65.02.04.03</t>
  </si>
  <si>
    <t>37</t>
  </si>
  <si>
    <t>Invatamant postliceal</t>
  </si>
  <si>
    <t>65.02.05</t>
  </si>
  <si>
    <t>38</t>
  </si>
  <si>
    <t>Invatamant  nedefinibil prin nivel (cod 65.02.07.04)</t>
  </si>
  <si>
    <t>65.02.07</t>
  </si>
  <si>
    <t>39</t>
  </si>
  <si>
    <t>Invatamant special</t>
  </si>
  <si>
    <t>65.02.07.04</t>
  </si>
  <si>
    <t>40</t>
  </si>
  <si>
    <t>Servicii auxiliare pentru educatie (cod 65.02.11.03+65.02.11.30)</t>
  </si>
  <si>
    <t>65.02.11</t>
  </si>
  <si>
    <t>41</t>
  </si>
  <si>
    <t xml:space="preserve">Internate si cantine pentru elevi </t>
  </si>
  <si>
    <t>65.02.11.03</t>
  </si>
  <si>
    <t>42</t>
  </si>
  <si>
    <t>Alte servicii auxiliare</t>
  </si>
  <si>
    <t>65.02.11.30</t>
  </si>
  <si>
    <t>43</t>
  </si>
  <si>
    <t xml:space="preserve">Servicii educationale complementare </t>
  </si>
  <si>
    <t>65.02.12</t>
  </si>
  <si>
    <t>44</t>
  </si>
  <si>
    <t>Scoală după scoală</t>
  </si>
  <si>
    <t>65.02.12.01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</si>
  <si>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</si>
  <si>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</si>
  <si>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</si>
  <si>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</si>
  <si>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</si>
  <si>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</si>
  <si>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</si>
  <si>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</si>
  <si>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</si>
  <si>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48</t>
  </si>
  <si>
    <t>Spitale generale</t>
  </si>
  <si>
    <t>66.02.06.01</t>
  </si>
  <si>
    <t>49</t>
  </si>
  <si>
    <t>Unitati medico-sociale</t>
  </si>
  <si>
    <t>66.02.06.03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</si>
  <si>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</si>
  <si>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</si>
  <si>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</si>
  <si>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</si>
  <si>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</si>
  <si>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</si>
  <si>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</si>
  <si>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</si>
  <si>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</si>
  <si>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</si>
  <si>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</si>
  <si>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</si>
  <si>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</si>
  <si>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</si>
  <si>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</si>
  <si>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</si>
  <si>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</si>
  <si>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</si>
  <si>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56</t>
  </si>
  <si>
    <t>Muzee</t>
  </si>
  <si>
    <t>67.02.03.03</t>
  </si>
  <si>
    <t>57</t>
  </si>
  <si>
    <t>Institutii publice de spectacole si concerte</t>
  </si>
  <si>
    <t>67.02.03.04</t>
  </si>
  <si>
    <t>58</t>
  </si>
  <si>
    <t>Scoli populare de arta si meserii</t>
  </si>
  <si>
    <t>67.02.03.05</t>
  </si>
  <si>
    <t>59</t>
  </si>
  <si>
    <t>Case de cultura</t>
  </si>
  <si>
    <t>67.02.03.06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</si>
  <si>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</si>
  <si>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</si>
  <si>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</si>
  <si>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</si>
  <si>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</si>
  <si>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</si>
  <si>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</si>
  <si>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</si>
  <si>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</si>
  <si>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</si>
  <si>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</si>
  <si>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</si>
  <si>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</si>
  <si>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</si>
  <si>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</si>
  <si>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</si>
  <si>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</si>
  <si>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</si>
  <si>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</si>
  <si>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</si>
  <si>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</si>
  <si>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</si>
  <si>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</si>
  <si>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</si>
  <si>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</si>
  <si>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</si>
  <si>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</si>
  <si>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</si>
  <si>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</si>
  <si>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</si>
  <si>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</si>
  <si>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</si>
  <si>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</si>
  <si>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71</t>
  </si>
  <si>
    <t>Asistenta acordata persoanelor in varsta</t>
  </si>
  <si>
    <t>68.02.04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</si>
  <si>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</si>
  <si>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</si>
  <si>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</si>
  <si>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</si>
  <si>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</si>
  <si>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</si>
  <si>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</si>
  <si>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</si>
  <si>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</si>
  <si>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</si>
  <si>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</si>
  <si>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</si>
  <si>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76</t>
  </si>
  <si>
    <t>Crese</t>
  </si>
  <si>
    <t>68.02.11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</si>
  <si>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</si>
  <si>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</si>
  <si>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</si>
  <si>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</si>
  <si>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</si>
  <si>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</si>
  <si>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</si>
  <si>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</si>
  <si>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</si>
  <si>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</si>
  <si>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</si>
  <si>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</si>
  <si>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</si>
  <si>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</si>
  <si>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</si>
  <si>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</si>
  <si>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</si>
  <si>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</si>
  <si>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</si>
  <si>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</si>
  <si>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</si>
  <si>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</si>
  <si>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</si>
  <si>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</si>
  <si>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</si>
  <si>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</si>
  <si>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</si>
  <si>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</si>
  <si>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</si>
  <si>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</si>
  <si>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87</t>
  </si>
  <si>
    <t>Alte cheltuieli in domeniul locuintelor</t>
  </si>
  <si>
    <t>70.02.03.30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</si>
  <si>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</si>
  <si>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</si>
  <si>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</si>
  <si>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</si>
  <si>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</si>
  <si>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</si>
  <si>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90</t>
  </si>
  <si>
    <t xml:space="preserve">Amenajari hidrotehnice </t>
  </si>
  <si>
    <t>70.02.05.02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</si>
  <si>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</si>
  <si>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</si>
  <si>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</si>
  <si>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</si>
  <si>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</si>
  <si>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</si>
  <si>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</si>
  <si>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</si>
  <si>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</si>
  <si>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</si>
  <si>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</si>
  <si>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</si>
  <si>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95</t>
  </si>
  <si>
    <t>Reducerea şi controlul poluării</t>
  </si>
  <si>
    <t>74.02.03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</si>
  <si>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</si>
  <si>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</si>
  <si>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</si>
  <si>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</si>
  <si>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</si>
  <si>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</si>
  <si>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</si>
  <si>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</si>
  <si>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</si>
  <si>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</si>
  <si>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</si>
  <si>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</si>
  <si>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</si>
  <si>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</si>
  <si>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</si>
  <si>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</si>
  <si>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</si>
  <si>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</si>
  <si>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102</t>
  </si>
  <si>
    <t>Actiuni generale economice, comerciale si de munca (cod 80.02.01)</t>
  </si>
  <si>
    <t>80.02</t>
  </si>
  <si>
    <t>103</t>
  </si>
  <si>
    <t>Actiuni generale economice si comerciale (cod 80.02.01.06+80.02.01.09+80.02.01.10+80.02.01.30)</t>
  </si>
  <si>
    <t>80.02.01</t>
  </si>
  <si>
    <t>104</t>
  </si>
  <si>
    <t>Prevenire si combatere inundatii si aheturi</t>
  </si>
  <si>
    <t>80.02.01.06</t>
  </si>
  <si>
    <t>105</t>
  </si>
  <si>
    <t>Stimulare intreprinderi mici si mijlocii</t>
  </si>
  <si>
    <t>80.02.01.09</t>
  </si>
  <si>
    <t>106</t>
  </si>
  <si>
    <t>Proarame de dezvoltare regionala  si sociala</t>
  </si>
  <si>
    <t>80.02.01.10</t>
  </si>
  <si>
    <t>107</t>
  </si>
  <si>
    <t>Alte cheltuieli pentru actiuni generale economice si comerciale</t>
  </si>
  <si>
    <t>80.02.01.30</t>
  </si>
  <si>
    <t>108</t>
  </si>
  <si>
    <t>Combustibili si energie (cod 81.02.06+81.02.07+81.02.50)</t>
  </si>
  <si>
    <t>81.02</t>
  </si>
  <si>
    <t>109</t>
  </si>
  <si>
    <t>Energie termica</t>
  </si>
  <si>
    <t>81.02.06</t>
  </si>
  <si>
    <t>110</t>
  </si>
  <si>
    <t>Alti combustibili</t>
  </si>
  <si>
    <t>81.02.07</t>
  </si>
  <si>
    <t>111</t>
  </si>
  <si>
    <t>Alte cheltuieli privind combustibili si energia</t>
  </si>
  <si>
    <t>81.02.50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</si>
  <si>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</si>
  <si>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</si>
  <si>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</si>
  <si>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</si>
  <si>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</si>
  <si>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</si>
  <si>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114</t>
  </si>
  <si>
    <t>Protecţia plantelor şi carantină fitosanitară</t>
  </si>
  <si>
    <t>83.02.03.03</t>
  </si>
  <si>
    <t>115</t>
  </si>
  <si>
    <t>Camere Agricole</t>
  </si>
  <si>
    <t>83.02.03.07</t>
  </si>
  <si>
    <t>116</t>
  </si>
  <si>
    <t xml:space="preserve">Alte cheltuieli in domeniul agriculturii </t>
  </si>
  <si>
    <t>83.02.03.30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</si>
  <si>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</si>
  <si>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</si>
  <si>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</si>
  <si>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</si>
  <si>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</si>
  <si>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</si>
  <si>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</si>
  <si>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</si>
  <si>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</si>
  <si>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</si>
  <si>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</si>
  <si>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</si>
  <si>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121</t>
  </si>
  <si>
    <t>Transport in comun</t>
  </si>
  <si>
    <t>84.02.03.02</t>
  </si>
  <si>
    <t>122</t>
  </si>
  <si>
    <t xml:space="preserve">Strazi </t>
  </si>
  <si>
    <t>84.02.03.03</t>
  </si>
  <si>
    <t>123</t>
  </si>
  <si>
    <t xml:space="preserve">Transport feroviar (cod 84.02.04.01) </t>
  </si>
  <si>
    <t>84.02.04</t>
  </si>
  <si>
    <t>124</t>
  </si>
  <si>
    <t>Transport pe calea ferata</t>
  </si>
  <si>
    <t>84.02.04.01</t>
  </si>
  <si>
    <t>125</t>
  </si>
  <si>
    <t>Transport aerian (cod 84.02.06.02)</t>
  </si>
  <si>
    <t>84.02.06</t>
  </si>
  <si>
    <t>126</t>
  </si>
  <si>
    <t>Aviatia civila</t>
  </si>
  <si>
    <t>84.02.06.02</t>
  </si>
  <si>
    <t>127</t>
  </si>
  <si>
    <t>Alte cheltuieli in domeniul transporturilor</t>
  </si>
  <si>
    <t>84.02.50</t>
  </si>
  <si>
    <t>128</t>
  </si>
  <si>
    <t>Alte actiuni economice (cod 87.02.01+87.02.03 la 87.02.05+87.02.50)</t>
  </si>
  <si>
    <t>87.02</t>
  </si>
  <si>
    <t>129</t>
  </si>
  <si>
    <t xml:space="preserve">Fondul Roman de Dezvoltare Sociala </t>
  </si>
  <si>
    <t>87.02.01</t>
  </si>
  <si>
    <t>130</t>
  </si>
  <si>
    <t>Zone libere</t>
  </si>
  <si>
    <t>87.02.03</t>
  </si>
  <si>
    <t>131</t>
  </si>
  <si>
    <t>Turism</t>
  </si>
  <si>
    <t>87.02.04</t>
  </si>
  <si>
    <t>132</t>
  </si>
  <si>
    <t>Proiecte de dezvoltare multifunctionale</t>
  </si>
  <si>
    <t>87.02.05</t>
  </si>
  <si>
    <t>133</t>
  </si>
  <si>
    <t>Alte actiuni economice</t>
  </si>
  <si>
    <t>87.02.50</t>
  </si>
  <si>
    <t>134</t>
  </si>
  <si>
    <t>VII. REZERVE, EXCEDENT / DEFICIT</t>
  </si>
  <si>
    <t>96.02</t>
  </si>
  <si>
    <t>135</t>
  </si>
  <si>
    <t xml:space="preserve">REZERVE </t>
  </si>
  <si>
    <t>97.02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</si>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</sst>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D14+D30+D32+D40+D95+D113</f>
        <v>12196800</v>
      </c>
      <c r="E13" s="11">
        <f>E14+E30+E32+E40+E95+E113</f>
        <v>12220000</v>
      </c>
      <c r="F13" s="11">
        <f>F14+F30+F32+F40+F95+F113</f>
        <v>7094000</v>
      </c>
      <c r="G13" s="11">
        <f>G14+G30+G32+G40+G95+G113</f>
        <v>7081528</v>
      </c>
      <c r="H13" s="11">
        <f>H14+H30+H32+H40+H95+H113</f>
        <v>7081528</v>
      </c>
      <c r="I13" s="11">
        <f>I14+I30+I32+I40+I95+I113</f>
        <v>1799488</v>
      </c>
      <c r="J13" s="11">
        <f>H13-I13</f>
        <v>5282040</v>
      </c>
      <c r="K13" s="11">
        <f>K14+K30+K32+K40+K95+K113</f>
        <v>1229568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D15+D18+D24+D26</f>
        <v>2798150</v>
      </c>
      <c r="E14" s="11">
        <f>E15+E18+E24+E26</f>
        <v>2821350</v>
      </c>
      <c r="F14" s="11">
        <f>F15+F18+F24+F26</f>
        <v>1450050</v>
      </c>
      <c r="G14" s="11">
        <f>G15+G18+G24+G26</f>
        <v>1437578</v>
      </c>
      <c r="H14" s="11">
        <f>H15+H18+H24+H26</f>
        <v>1437578</v>
      </c>
      <c r="I14" s="11">
        <f>I15+I18+I24+I26</f>
        <v>535483</v>
      </c>
      <c r="J14" s="11">
        <f>H14-I14</f>
        <v>902095</v>
      </c>
      <c r="K14" s="11">
        <f>K15+K18+K24+K26</f>
        <v>575513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</f>
        <v>2798150</v>
      </c>
      <c r="E15" s="11">
        <f>E16</f>
        <v>2798150</v>
      </c>
      <c r="F15" s="11">
        <f>F16</f>
        <v>1450050</v>
      </c>
      <c r="G15" s="11">
        <f>G16</f>
        <v>1437578</v>
      </c>
      <c r="H15" s="11">
        <f>H16</f>
        <v>1437578</v>
      </c>
      <c r="I15" s="11">
        <f>I16</f>
        <v>535483</v>
      </c>
      <c r="J15" s="11">
        <f>H15-I15</f>
        <v>902095</v>
      </c>
      <c r="K15" s="11">
        <f>K16</f>
        <v>575513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2798150</v>
      </c>
      <c r="E16" s="11">
        <f>E17</f>
        <v>2798150</v>
      </c>
      <c r="F16" s="11">
        <f>F17</f>
        <v>1450050</v>
      </c>
      <c r="G16" s="11">
        <f>G17</f>
        <v>1437578</v>
      </c>
      <c r="H16" s="11">
        <f>H17</f>
        <v>1437578</v>
      </c>
      <c r="I16" s="11">
        <f>I17</f>
        <v>535483</v>
      </c>
      <c r="J16" s="11">
        <f>H16-I16</f>
        <v>902095</v>
      </c>
      <c r="K16" s="11">
        <f>K17</f>
        <v>575513</v>
      </c>
    </row>
    <row r="17" spans="1:11" s="6" customFormat="1" x14ac:dyDescent="0.25">
      <c r="A17" s="10" t="s">
        <v>34</v>
      </c>
      <c r="B17" s="10" t="s">
        <v>35</v>
      </c>
      <c r="C17" s="10" t="s">
        <v>36</v>
      </c>
      <c r="D17" s="11">
        <v>2798150</v>
      </c>
      <c r="E17" s="11">
        <v>2798150</v>
      </c>
      <c r="F17" s="11">
        <v>1450050</v>
      </c>
      <c r="G17" s="11">
        <v>1437578</v>
      </c>
      <c r="H17" s="11">
        <v>1437578</v>
      </c>
      <c r="I17" s="11">
        <v>535483</v>
      </c>
      <c r="J17" s="11">
        <f>H17-I17</f>
        <v>902095</v>
      </c>
      <c r="K17" s="11">
        <v>575513</v>
      </c>
    </row>
    <row r="18" spans="1:11" s="6" customFormat="1" ht="22.5" x14ac:dyDescent="0.25">
      <c r="A18" s="10" t="s">
        <v>37</v>
      </c>
      <c r="B18" s="10" t="s">
        <v>38</v>
      </c>
      <c r="C18" s="10" t="s">
        <v>39</v>
      </c>
      <c r="D18" s="11">
        <f>D19+D20+D21+D22+D23</f>
        <v>0</v>
      </c>
      <c r="E18" s="11">
        <f>E19+E20+E21+E22+E23</f>
        <v>23200</v>
      </c>
      <c r="F18" s="11">
        <f>F19+F20+F21+F22+F23</f>
        <v>0</v>
      </c>
      <c r="G18" s="11">
        <f>G19+G20+G21+G22+G23</f>
        <v>0</v>
      </c>
      <c r="H18" s="11">
        <f>H19+H20+H21+H22+H23</f>
        <v>0</v>
      </c>
      <c r="I18" s="11">
        <f>I19+I20+I21+I22+I23</f>
        <v>0</v>
      </c>
      <c r="J18" s="11">
        <f>H18-I18</f>
        <v>0</v>
      </c>
      <c r="K18" s="11">
        <f>K19+K20+K21+K22+K23</f>
        <v>0</v>
      </c>
    </row>
    <row r="19" spans="1:11" s="6" customFormat="1" ht="22.5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23200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ht="22.5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0</v>
      </c>
    </row>
    <row r="21" spans="1:11" s="6" customFormat="1" ht="33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0</v>
      </c>
    </row>
    <row r="22" spans="1:11" s="6" customFormat="1" ht="22.5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0</v>
      </c>
    </row>
    <row r="23" spans="1:11" s="6" customFormat="1" x14ac:dyDescent="0.25">
      <c r="A23" s="10" t="s">
        <v>52</v>
      </c>
      <c r="B23" s="10" t="s">
        <v>53</v>
      </c>
      <c r="C23" s="10" t="s">
        <v>54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0</v>
      </c>
    </row>
    <row r="24" spans="1:11" s="6" customFormat="1" ht="22.5" x14ac:dyDescent="0.25">
      <c r="A24" s="10" t="s">
        <v>55</v>
      </c>
      <c r="B24" s="10" t="s">
        <v>56</v>
      </c>
      <c r="C24" s="10" t="s">
        <v>57</v>
      </c>
      <c r="D24" s="11">
        <f>D25</f>
        <v>0</v>
      </c>
      <c r="E24" s="11">
        <f>E25</f>
        <v>0</v>
      </c>
      <c r="F24" s="11">
        <f>F25</f>
        <v>0</v>
      </c>
      <c r="G24" s="11">
        <f>G25</f>
        <v>0</v>
      </c>
      <c r="H24" s="11">
        <f>H25</f>
        <v>0</v>
      </c>
      <c r="I24" s="11">
        <f>I25</f>
        <v>0</v>
      </c>
      <c r="J24" s="11">
        <f>H24-I24</f>
        <v>0</v>
      </c>
      <c r="K24" s="11">
        <f>K25</f>
        <v>0</v>
      </c>
    </row>
    <row r="25" spans="1:11" s="6" customFormat="1" x14ac:dyDescent="0.25">
      <c r="A25" s="10" t="s">
        <v>58</v>
      </c>
      <c r="B25" s="10" t="s">
        <v>59</v>
      </c>
      <c r="C25" s="10" t="s">
        <v>60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f>H25-I25</f>
        <v>0</v>
      </c>
      <c r="K25" s="11">
        <v>0</v>
      </c>
    </row>
    <row r="26" spans="1:11" s="6" customFormat="1" ht="33" x14ac:dyDescent="0.25">
      <c r="A26" s="10" t="s">
        <v>61</v>
      </c>
      <c r="B26" s="10" t="s">
        <v>62</v>
      </c>
      <c r="C26" s="10" t="s">
        <v>63</v>
      </c>
      <c r="D26" s="11">
        <f>D27+D28+D29</f>
        <v>0</v>
      </c>
      <c r="E26" s="11">
        <f>E27+E28+E29</f>
        <v>0</v>
      </c>
      <c r="F26" s="11">
        <f>F27+F28+F29</f>
        <v>0</v>
      </c>
      <c r="G26" s="11">
        <f>G27+G28+G29</f>
        <v>0</v>
      </c>
      <c r="H26" s="11">
        <f>H27+H28+H29</f>
        <v>0</v>
      </c>
      <c r="I26" s="11">
        <f>I27+I28+I29</f>
        <v>0</v>
      </c>
      <c r="J26" s="11">
        <f>H26-I26</f>
        <v>0</v>
      </c>
      <c r="K26" s="11">
        <f>K27+K28+K29</f>
        <v>0</v>
      </c>
    </row>
    <row r="27" spans="1:11" s="6" customFormat="1" ht="33" x14ac:dyDescent="0.25">
      <c r="A27" s="10" t="s">
        <v>64</v>
      </c>
      <c r="B27" s="10" t="s">
        <v>65</v>
      </c>
      <c r="C27" s="10" t="s">
        <v>66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0</v>
      </c>
    </row>
    <row r="28" spans="1:11" s="6" customFormat="1" ht="33" x14ac:dyDescent="0.25">
      <c r="A28" s="10" t="s">
        <v>67</v>
      </c>
      <c r="B28" s="10" t="s">
        <v>68</v>
      </c>
      <c r="C28" s="10" t="s">
        <v>69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0</v>
      </c>
    </row>
    <row r="29" spans="1:11" s="6" customFormat="1" ht="22.5" x14ac:dyDescent="0.25">
      <c r="A29" s="10" t="s">
        <v>70</v>
      </c>
      <c r="B29" s="10" t="s">
        <v>71</v>
      </c>
      <c r="C29" s="10" t="s">
        <v>72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1" s="6" customFormat="1" ht="22.5" x14ac:dyDescent="0.25">
      <c r="A30" s="10" t="s">
        <v>73</v>
      </c>
      <c r="B30" s="10" t="s">
        <v>74</v>
      </c>
      <c r="C30" s="10" t="s">
        <v>75</v>
      </c>
      <c r="D30" s="11">
        <f>D31</f>
        <v>0</v>
      </c>
      <c r="E30" s="11">
        <f>E31</f>
        <v>0</v>
      </c>
      <c r="F30" s="11">
        <f>F31</f>
        <v>0</v>
      </c>
      <c r="G30" s="11">
        <f>G31</f>
        <v>0</v>
      </c>
      <c r="H30" s="11">
        <f>H31</f>
        <v>0</v>
      </c>
      <c r="I30" s="11">
        <f>I31</f>
        <v>0</v>
      </c>
      <c r="J30" s="11">
        <f>H30-I30</f>
        <v>0</v>
      </c>
      <c r="K30" s="11">
        <f>K31</f>
        <v>0</v>
      </c>
    </row>
    <row r="31" spans="1:11" s="6" customFormat="1" ht="22.5" x14ac:dyDescent="0.25">
      <c r="A31" s="10" t="s">
        <v>76</v>
      </c>
      <c r="B31" s="10" t="s">
        <v>77</v>
      </c>
      <c r="C31" s="10" t="s">
        <v>78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f>H31-I31</f>
        <v>0</v>
      </c>
      <c r="K31" s="11">
        <v>0</v>
      </c>
    </row>
    <row r="32" spans="1:11" s="6" customFormat="1" ht="22.5" x14ac:dyDescent="0.25">
      <c r="A32" s="10" t="s">
        <v>79</v>
      </c>
      <c r="B32" s="10" t="s">
        <v>80</v>
      </c>
      <c r="C32" s="10" t="s">
        <v>81</v>
      </c>
      <c r="D32" s="11">
        <f>D33+D35</f>
        <v>54000</v>
      </c>
      <c r="E32" s="11">
        <f>E33+E35</f>
        <v>54000</v>
      </c>
      <c r="F32" s="11">
        <f>F33+F35</f>
        <v>31000</v>
      </c>
      <c r="G32" s="11">
        <f>G33+G35</f>
        <v>31000</v>
      </c>
      <c r="H32" s="11">
        <f>H33+H35</f>
        <v>31000</v>
      </c>
      <c r="I32" s="11">
        <f>I33+I35</f>
        <v>23728</v>
      </c>
      <c r="J32" s="11">
        <f>H32-I32</f>
        <v>7272</v>
      </c>
      <c r="K32" s="11">
        <f>K33+K35</f>
        <v>18930</v>
      </c>
    </row>
    <row r="33" spans="1:11" s="6" customFormat="1" x14ac:dyDescent="0.25">
      <c r="A33" s="10" t="s">
        <v>82</v>
      </c>
      <c r="B33" s="10" t="s">
        <v>83</v>
      </c>
      <c r="C33" s="10" t="s">
        <v>84</v>
      </c>
      <c r="D33" s="11">
        <f>D34</f>
        <v>0</v>
      </c>
      <c r="E33" s="11">
        <f>E34</f>
        <v>0</v>
      </c>
      <c r="F33" s="11">
        <f>F34</f>
        <v>0</v>
      </c>
      <c r="G33" s="11">
        <f>G34</f>
        <v>0</v>
      </c>
      <c r="H33" s="11">
        <f>H34</f>
        <v>0</v>
      </c>
      <c r="I33" s="11">
        <f>I34</f>
        <v>0</v>
      </c>
      <c r="J33" s="11">
        <f>H33-I33</f>
        <v>0</v>
      </c>
      <c r="K33" s="11">
        <f>K34</f>
        <v>0</v>
      </c>
    </row>
    <row r="34" spans="1:11" s="6" customFormat="1" x14ac:dyDescent="0.25">
      <c r="A34" s="10" t="s">
        <v>85</v>
      </c>
      <c r="B34" s="10" t="s">
        <v>86</v>
      </c>
      <c r="C34" s="10" t="s">
        <v>87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0</v>
      </c>
    </row>
    <row r="35" spans="1:11" s="6" customFormat="1" ht="22.5" x14ac:dyDescent="0.25">
      <c r="A35" s="10" t="s">
        <v>88</v>
      </c>
      <c r="B35" s="10" t="s">
        <v>89</v>
      </c>
      <c r="C35" s="10" t="s">
        <v>90</v>
      </c>
      <c r="D35" s="11">
        <f>D36+D38+D39</f>
        <v>54000</v>
      </c>
      <c r="E35" s="11">
        <f>E36+E38+E39</f>
        <v>54000</v>
      </c>
      <c r="F35" s="11">
        <f>F36+F38+F39</f>
        <v>31000</v>
      </c>
      <c r="G35" s="11">
        <f>G36+G38+G39</f>
        <v>31000</v>
      </c>
      <c r="H35" s="11">
        <f>H36+H38+H39</f>
        <v>31000</v>
      </c>
      <c r="I35" s="11">
        <f>I36+I38+I39</f>
        <v>23728</v>
      </c>
      <c r="J35" s="11">
        <f>H35-I35</f>
        <v>7272</v>
      </c>
      <c r="K35" s="11">
        <f>K36+K38+K39</f>
        <v>18930</v>
      </c>
    </row>
    <row r="36" spans="1:11" s="6" customFormat="1" x14ac:dyDescent="0.25">
      <c r="A36" s="10" t="s">
        <v>91</v>
      </c>
      <c r="B36" s="10" t="s">
        <v>92</v>
      </c>
      <c r="C36" s="10" t="s">
        <v>93</v>
      </c>
      <c r="D36" s="11">
        <f>D37</f>
        <v>0</v>
      </c>
      <c r="E36" s="11">
        <f>E37</f>
        <v>0</v>
      </c>
      <c r="F36" s="11">
        <f>F37</f>
        <v>0</v>
      </c>
      <c r="G36" s="11">
        <f>G37</f>
        <v>0</v>
      </c>
      <c r="H36" s="11">
        <f>H37</f>
        <v>0</v>
      </c>
      <c r="I36" s="11">
        <f>I37</f>
        <v>0</v>
      </c>
      <c r="J36" s="11">
        <f>H36-I36</f>
        <v>0</v>
      </c>
      <c r="K36" s="11">
        <f>K37</f>
        <v>0</v>
      </c>
    </row>
    <row r="37" spans="1:11" s="6" customFormat="1" x14ac:dyDescent="0.25">
      <c r="A37" s="10" t="s">
        <v>94</v>
      </c>
      <c r="B37" s="10" t="s">
        <v>95</v>
      </c>
      <c r="C37" s="10" t="s">
        <v>96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0</v>
      </c>
    </row>
    <row r="38" spans="1:11" s="6" customFormat="1" ht="22.5" x14ac:dyDescent="0.25">
      <c r="A38" s="10" t="s">
        <v>97</v>
      </c>
      <c r="B38" s="10" t="s">
        <v>98</v>
      </c>
      <c r="C38" s="10" t="s">
        <v>99</v>
      </c>
      <c r="D38" s="11">
        <v>54000</v>
      </c>
      <c r="E38" s="11">
        <v>54000</v>
      </c>
      <c r="F38" s="11">
        <v>31000</v>
      </c>
      <c r="G38" s="11">
        <v>31000</v>
      </c>
      <c r="H38" s="11">
        <v>31000</v>
      </c>
      <c r="I38" s="11">
        <v>23728</v>
      </c>
      <c r="J38" s="11">
        <f>H38-I38</f>
        <v>7272</v>
      </c>
      <c r="K38" s="11">
        <v>18930</v>
      </c>
    </row>
    <row r="39" spans="1:11" s="6" customFormat="1" ht="22.5" x14ac:dyDescent="0.25">
      <c r="A39" s="10" t="s">
        <v>100</v>
      </c>
      <c r="B39" s="10" t="s">
        <v>101</v>
      </c>
      <c r="C39" s="10" t="s">
        <v>102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f>H39-I39</f>
        <v>0</v>
      </c>
      <c r="K39" s="11">
        <v>0</v>
      </c>
    </row>
    <row r="40" spans="1:11" s="6" customFormat="1" ht="22.5" x14ac:dyDescent="0.25">
      <c r="A40" s="10" t="s">
        <v>103</v>
      </c>
      <c r="B40" s="10" t="s">
        <v>104</v>
      </c>
      <c r="C40" s="10" t="s">
        <v>105</v>
      </c>
      <c r="D40" s="11">
        <f>D41+D58+D65+D82</f>
        <v>5506650</v>
      </c>
      <c r="E40" s="11">
        <f>E41+E58+E65+E82</f>
        <v>5506650</v>
      </c>
      <c r="F40" s="11">
        <f>F41+F58+F65+F82</f>
        <v>4661950</v>
      </c>
      <c r="G40" s="11">
        <f>G41+G58+G65+G82</f>
        <v>4661950</v>
      </c>
      <c r="H40" s="11">
        <f>H41+H58+H65+H82</f>
        <v>4661950</v>
      </c>
      <c r="I40" s="11">
        <f>I41+I58+I65+I82</f>
        <v>1029185</v>
      </c>
      <c r="J40" s="11">
        <f>H40-I40</f>
        <v>3632765</v>
      </c>
      <c r="K40" s="11">
        <f>K41+K58+K65+K82</f>
        <v>527606</v>
      </c>
    </row>
    <row r="41" spans="1:11" s="6" customFormat="1" ht="22.5" x14ac:dyDescent="0.25">
      <c r="A41" s="10" t="s">
        <v>106</v>
      </c>
      <c r="B41" s="10" t="s">
        <v>107</v>
      </c>
      <c r="C41" s="10" t="s">
        <v>108</v>
      </c>
      <c r="D41" s="11">
        <f>D42+D45+D49+D50+D52+D55+D57</f>
        <v>4135950</v>
      </c>
      <c r="E41" s="11">
        <f>E42+E45+E49+E50+E52+E55+E57</f>
        <v>4135950</v>
      </c>
      <c r="F41" s="11">
        <f>F42+F45+F49+F50+F52+F55+F57</f>
        <v>4054950</v>
      </c>
      <c r="G41" s="11">
        <f>G42+G45+G49+G50+G52+G55+G57</f>
        <v>4054950</v>
      </c>
      <c r="H41" s="11">
        <f>H42+H45+H49+H50+H52+H55+H57</f>
        <v>4054950</v>
      </c>
      <c r="I41" s="11">
        <f>I42+I45+I49+I50+I52+I55+I57</f>
        <v>609878</v>
      </c>
      <c r="J41" s="11">
        <f>H41-I41</f>
        <v>3445072</v>
      </c>
      <c r="K41" s="11">
        <f>K42+K45+K49+K50+K52+K55+K57</f>
        <v>76723</v>
      </c>
    </row>
    <row r="42" spans="1:11" s="6" customFormat="1" ht="22.5" x14ac:dyDescent="0.25">
      <c r="A42" s="10" t="s">
        <v>109</v>
      </c>
      <c r="B42" s="10" t="s">
        <v>110</v>
      </c>
      <c r="C42" s="10" t="s">
        <v>111</v>
      </c>
      <c r="D42" s="11">
        <f>D43+D44</f>
        <v>2833000</v>
      </c>
      <c r="E42" s="11">
        <f>E43+E44</f>
        <v>2833000</v>
      </c>
      <c r="F42" s="11">
        <f>F43+F44</f>
        <v>2833000</v>
      </c>
      <c r="G42" s="11">
        <f>G43+G44</f>
        <v>2833000</v>
      </c>
      <c r="H42" s="11">
        <f>H43+H44</f>
        <v>2833000</v>
      </c>
      <c r="I42" s="11">
        <f>I43+I44</f>
        <v>369661</v>
      </c>
      <c r="J42" s="11">
        <f>H42-I42</f>
        <v>2463339</v>
      </c>
      <c r="K42" s="11">
        <f>K43+K44</f>
        <v>5720</v>
      </c>
    </row>
    <row r="43" spans="1:11" s="6" customFormat="1" x14ac:dyDescent="0.25">
      <c r="A43" s="10" t="s">
        <v>112</v>
      </c>
      <c r="B43" s="10" t="s">
        <v>113</v>
      </c>
      <c r="C43" s="10" t="s">
        <v>114</v>
      </c>
      <c r="D43" s="11">
        <v>895000</v>
      </c>
      <c r="E43" s="11">
        <v>895000</v>
      </c>
      <c r="F43" s="11">
        <v>895000</v>
      </c>
      <c r="G43" s="11">
        <v>895000</v>
      </c>
      <c r="H43" s="11">
        <v>895000</v>
      </c>
      <c r="I43" s="11">
        <v>23237</v>
      </c>
      <c r="J43" s="11">
        <f>H43-I43</f>
        <v>871763</v>
      </c>
      <c r="K43" s="11">
        <v>5720</v>
      </c>
    </row>
    <row r="44" spans="1:11" s="6" customFormat="1" x14ac:dyDescent="0.25">
      <c r="A44" s="10" t="s">
        <v>115</v>
      </c>
      <c r="B44" s="10" t="s">
        <v>116</v>
      </c>
      <c r="C44" s="10" t="s">
        <v>117</v>
      </c>
      <c r="D44" s="11">
        <v>1938000</v>
      </c>
      <c r="E44" s="11">
        <v>1938000</v>
      </c>
      <c r="F44" s="11">
        <v>1938000</v>
      </c>
      <c r="G44" s="11">
        <v>1938000</v>
      </c>
      <c r="H44" s="11">
        <v>1938000</v>
      </c>
      <c r="I44" s="11">
        <v>346424</v>
      </c>
      <c r="J44" s="11">
        <f>H44-I44</f>
        <v>1591576</v>
      </c>
      <c r="K44" s="11">
        <v>0</v>
      </c>
    </row>
    <row r="45" spans="1:11" s="6" customFormat="1" ht="22.5" x14ac:dyDescent="0.25">
      <c r="A45" s="10" t="s">
        <v>118</v>
      </c>
      <c r="B45" s="10" t="s">
        <v>119</v>
      </c>
      <c r="C45" s="10" t="s">
        <v>120</v>
      </c>
      <c r="D45" s="11">
        <f>D46+D47+D48</f>
        <v>1258000</v>
      </c>
      <c r="E45" s="11">
        <f>E46+E47+E48</f>
        <v>1258000</v>
      </c>
      <c r="F45" s="11">
        <f>F46+F47+F48</f>
        <v>1196000</v>
      </c>
      <c r="G45" s="11">
        <f>G46+G47+G48</f>
        <v>1196000</v>
      </c>
      <c r="H45" s="11">
        <f>H46+H47+H48</f>
        <v>1196000</v>
      </c>
      <c r="I45" s="11">
        <f>I46+I47+I48</f>
        <v>228967</v>
      </c>
      <c r="J45" s="11">
        <f>H45-I45</f>
        <v>967033</v>
      </c>
      <c r="K45" s="11">
        <f>K46+K47+K48</f>
        <v>59753</v>
      </c>
    </row>
    <row r="46" spans="1:11" s="6" customFormat="1" x14ac:dyDescent="0.25">
      <c r="A46" s="10" t="s">
        <v>121</v>
      </c>
      <c r="B46" s="10" t="s">
        <v>122</v>
      </c>
      <c r="C46" s="10" t="s">
        <v>123</v>
      </c>
      <c r="D46" s="11">
        <v>1258000</v>
      </c>
      <c r="E46" s="11">
        <v>1258000</v>
      </c>
      <c r="F46" s="11">
        <v>1196000</v>
      </c>
      <c r="G46" s="11">
        <v>1196000</v>
      </c>
      <c r="H46" s="11">
        <v>1196000</v>
      </c>
      <c r="I46" s="11">
        <v>228967</v>
      </c>
      <c r="J46" s="11">
        <f>H46-I46</f>
        <v>967033</v>
      </c>
      <c r="K46" s="11">
        <v>59753</v>
      </c>
    </row>
    <row r="47" spans="1:11" s="6" customFormat="1" x14ac:dyDescent="0.25">
      <c r="A47" s="10" t="s">
        <v>124</v>
      </c>
      <c r="B47" s="10" t="s">
        <v>125</v>
      </c>
      <c r="C47" s="10" t="s">
        <v>126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0</v>
      </c>
    </row>
    <row r="48" spans="1:11" s="6" customFormat="1" x14ac:dyDescent="0.25">
      <c r="A48" s="10" t="s">
        <v>127</v>
      </c>
      <c r="B48" s="10" t="s">
        <v>128</v>
      </c>
      <c r="C48" s="10" t="s">
        <v>129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0</v>
      </c>
    </row>
    <row r="49" spans="1:11" s="6" customFormat="1" x14ac:dyDescent="0.25">
      <c r="A49" s="10" t="s">
        <v>130</v>
      </c>
      <c r="B49" s="10" t="s">
        <v>131</v>
      </c>
      <c r="C49" s="10" t="s">
        <v>132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0</v>
      </c>
    </row>
    <row r="50" spans="1:11" s="6" customFormat="1" ht="22.5" x14ac:dyDescent="0.25">
      <c r="A50" s="10" t="s">
        <v>133</v>
      </c>
      <c r="B50" s="10" t="s">
        <v>134</v>
      </c>
      <c r="C50" s="10" t="s">
        <v>135</v>
      </c>
      <c r="D50" s="11">
        <f>D51</f>
        <v>0</v>
      </c>
      <c r="E50" s="11">
        <f>E51</f>
        <v>0</v>
      </c>
      <c r="F50" s="11">
        <f>F51</f>
        <v>0</v>
      </c>
      <c r="G50" s="11">
        <f>G51</f>
        <v>0</v>
      </c>
      <c r="H50" s="11">
        <f>H51</f>
        <v>0</v>
      </c>
      <c r="I50" s="11">
        <f>I51</f>
        <v>0</v>
      </c>
      <c r="J50" s="11">
        <f>H50-I50</f>
        <v>0</v>
      </c>
      <c r="K50" s="11">
        <f>K51</f>
        <v>0</v>
      </c>
    </row>
    <row r="51" spans="1:11" s="6" customFormat="1" x14ac:dyDescent="0.25">
      <c r="A51" s="10" t="s">
        <v>136</v>
      </c>
      <c r="B51" s="10" t="s">
        <v>137</v>
      </c>
      <c r="C51" s="10" t="s">
        <v>138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0</v>
      </c>
    </row>
    <row r="52" spans="1:11" s="6" customFormat="1" ht="22.5" x14ac:dyDescent="0.25">
      <c r="A52" s="10" t="s">
        <v>139</v>
      </c>
      <c r="B52" s="10" t="s">
        <v>140</v>
      </c>
      <c r="C52" s="10" t="s">
        <v>141</v>
      </c>
      <c r="D52" s="11">
        <f>D53+D54</f>
        <v>0</v>
      </c>
      <c r="E52" s="11">
        <f>E53+E54</f>
        <v>0</v>
      </c>
      <c r="F52" s="11">
        <f>F53+F54</f>
        <v>0</v>
      </c>
      <c r="G52" s="11">
        <f>G53+G54</f>
        <v>0</v>
      </c>
      <c r="H52" s="11">
        <f>H53+H54</f>
        <v>0</v>
      </c>
      <c r="I52" s="11">
        <f>I53+I54</f>
        <v>0</v>
      </c>
      <c r="J52" s="11">
        <f>H52-I52</f>
        <v>0</v>
      </c>
      <c r="K52" s="11">
        <f>K53+K54</f>
        <v>0</v>
      </c>
    </row>
    <row r="53" spans="1:11" s="6" customFormat="1" x14ac:dyDescent="0.25">
      <c r="A53" s="10" t="s">
        <v>142</v>
      </c>
      <c r="B53" s="10" t="s">
        <v>143</v>
      </c>
      <c r="C53" s="10" t="s">
        <v>144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0</v>
      </c>
    </row>
    <row r="54" spans="1:11" s="6" customFormat="1" x14ac:dyDescent="0.25">
      <c r="A54" s="10" t="s">
        <v>145</v>
      </c>
      <c r="B54" s="10" t="s">
        <v>146</v>
      </c>
      <c r="C54" s="10" t="s">
        <v>147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0</v>
      </c>
    </row>
    <row r="55" spans="1:11" s="6" customFormat="1" x14ac:dyDescent="0.25">
      <c r="A55" s="10" t="s">
        <v>148</v>
      </c>
      <c r="B55" s="10" t="s">
        <v>149</v>
      </c>
      <c r="C55" s="10" t="s">
        <v>150</v>
      </c>
      <c r="D55" s="11">
        <f>D56</f>
        <v>0</v>
      </c>
      <c r="E55" s="11">
        <f>E56</f>
        <v>0</v>
      </c>
      <c r="F55" s="11">
        <f>F56</f>
        <v>0</v>
      </c>
      <c r="G55" s="11">
        <f>G56</f>
        <v>0</v>
      </c>
      <c r="H55" s="11">
        <f>H56</f>
        <v>0</v>
      </c>
      <c r="I55" s="11">
        <f>I56</f>
        <v>0</v>
      </c>
      <c r="J55" s="11">
        <f>H55-I55</f>
        <v>0</v>
      </c>
      <c r="K55" s="11">
        <f>K56</f>
        <v>0</v>
      </c>
    </row>
    <row r="56" spans="1:11" s="6" customFormat="1" x14ac:dyDescent="0.25">
      <c r="A56" s="10" t="s">
        <v>151</v>
      </c>
      <c r="B56" s="10" t="s">
        <v>152</v>
      </c>
      <c r="C56" s="10" t="s">
        <v>153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f>H56-I56</f>
        <v>0</v>
      </c>
      <c r="K56" s="11">
        <v>0</v>
      </c>
    </row>
    <row r="57" spans="1:11" s="6" customFormat="1" x14ac:dyDescent="0.25">
      <c r="A57" s="10" t="s">
        <v>154</v>
      </c>
      <c r="B57" s="10" t="s">
        <v>155</v>
      </c>
      <c r="C57" s="10" t="s">
        <v>156</v>
      </c>
      <c r="D57" s="11">
        <v>44950</v>
      </c>
      <c r="E57" s="11">
        <v>44950</v>
      </c>
      <c r="F57" s="11">
        <v>25950</v>
      </c>
      <c r="G57" s="11">
        <v>25950</v>
      </c>
      <c r="H57" s="11">
        <v>25950</v>
      </c>
      <c r="I57" s="11">
        <v>11250</v>
      </c>
      <c r="J57" s="11">
        <f>H57-I57</f>
        <v>14700</v>
      </c>
      <c r="K57" s="11">
        <v>11250</v>
      </c>
    </row>
    <row r="58" spans="1:11" s="6" customFormat="1" x14ac:dyDescent="0.25">
      <c r="A58" s="10" t="s">
        <v>157</v>
      </c>
      <c r="B58" s="10" t="s">
        <v>158</v>
      </c>
      <c r="C58" s="10" t="s">
        <v>159</v>
      </c>
      <c r="D58" s="11">
        <f>D59+D62+D63</f>
        <v>71000</v>
      </c>
      <c r="E58" s="11">
        <f>E59+E62+E63</f>
        <v>71000</v>
      </c>
      <c r="F58" s="11">
        <f>F59+F62+F63</f>
        <v>35000</v>
      </c>
      <c r="G58" s="11">
        <f>G59+G62+G63</f>
        <v>35000</v>
      </c>
      <c r="H58" s="11">
        <f>H59+H62+H63</f>
        <v>35000</v>
      </c>
      <c r="I58" s="11">
        <f>I59+I62+I63</f>
        <v>33001</v>
      </c>
      <c r="J58" s="11">
        <f>H58-I58</f>
        <v>1999</v>
      </c>
      <c r="K58" s="11">
        <f>K59+K62+K63</f>
        <v>36496</v>
      </c>
    </row>
    <row r="59" spans="1:11" s="6" customFormat="1" ht="22.5" x14ac:dyDescent="0.25">
      <c r="A59" s="10" t="s">
        <v>160</v>
      </c>
      <c r="B59" s="10" t="s">
        <v>161</v>
      </c>
      <c r="C59" s="10" t="s">
        <v>162</v>
      </c>
      <c r="D59" s="11">
        <f>D60+D61</f>
        <v>0</v>
      </c>
      <c r="E59" s="11">
        <f>E60+E61</f>
        <v>0</v>
      </c>
      <c r="F59" s="11">
        <f>F60+F61</f>
        <v>0</v>
      </c>
      <c r="G59" s="11">
        <f>G60+G61</f>
        <v>0</v>
      </c>
      <c r="H59" s="11">
        <f>H60+H61</f>
        <v>0</v>
      </c>
      <c r="I59" s="11">
        <f>I60+I61</f>
        <v>0</v>
      </c>
      <c r="J59" s="11">
        <f>H59-I59</f>
        <v>0</v>
      </c>
      <c r="K59" s="11">
        <f>K60+K61</f>
        <v>0</v>
      </c>
    </row>
    <row r="60" spans="1:11" s="6" customFormat="1" x14ac:dyDescent="0.25">
      <c r="A60" s="10" t="s">
        <v>163</v>
      </c>
      <c r="B60" s="10" t="s">
        <v>164</v>
      </c>
      <c r="C60" s="10" t="s">
        <v>165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f>H60-I60</f>
        <v>0</v>
      </c>
      <c r="K60" s="11">
        <v>0</v>
      </c>
    </row>
    <row r="61" spans="1:11" s="6" customFormat="1" x14ac:dyDescent="0.25">
      <c r="A61" s="10" t="s">
        <v>166</v>
      </c>
      <c r="B61" s="10" t="s">
        <v>167</v>
      </c>
      <c r="C61" s="10" t="s">
        <v>168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1" s="6" customFormat="1" x14ac:dyDescent="0.25">
      <c r="A62" s="10" t="s">
        <v>169</v>
      </c>
      <c r="B62" s="10" t="s">
        <v>170</v>
      </c>
      <c r="C62" s="10" t="s">
        <v>171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f>H62-I62</f>
        <v>0</v>
      </c>
      <c r="K62" s="11">
        <v>0</v>
      </c>
    </row>
    <row r="63" spans="1:11" s="6" customFormat="1" ht="22.5" x14ac:dyDescent="0.25">
      <c r="A63" s="10" t="s">
        <v>172</v>
      </c>
      <c r="B63" s="10" t="s">
        <v>173</v>
      </c>
      <c r="C63" s="10" t="s">
        <v>174</v>
      </c>
      <c r="D63" s="11">
        <f>D64</f>
        <v>71000</v>
      </c>
      <c r="E63" s="11">
        <f>E64</f>
        <v>71000</v>
      </c>
      <c r="F63" s="11">
        <f>F64</f>
        <v>35000</v>
      </c>
      <c r="G63" s="11">
        <f>G64</f>
        <v>35000</v>
      </c>
      <c r="H63" s="11">
        <f>H64</f>
        <v>35000</v>
      </c>
      <c r="I63" s="11">
        <f>I64</f>
        <v>33001</v>
      </c>
      <c r="J63" s="11">
        <f>H63-I63</f>
        <v>1999</v>
      </c>
      <c r="K63" s="11">
        <f>K64</f>
        <v>36496</v>
      </c>
    </row>
    <row r="64" spans="1:11" s="6" customFormat="1" x14ac:dyDescent="0.25">
      <c r="A64" s="10" t="s">
        <v>175</v>
      </c>
      <c r="B64" s="10" t="s">
        <v>176</v>
      </c>
      <c r="C64" s="10" t="s">
        <v>177</v>
      </c>
      <c r="D64" s="11">
        <v>71000</v>
      </c>
      <c r="E64" s="11">
        <v>71000</v>
      </c>
      <c r="F64" s="11">
        <v>35000</v>
      </c>
      <c r="G64" s="11">
        <v>35000</v>
      </c>
      <c r="H64" s="11">
        <v>35000</v>
      </c>
      <c r="I64" s="11">
        <v>33001</v>
      </c>
      <c r="J64" s="11">
        <f>H64-I64</f>
        <v>1999</v>
      </c>
      <c r="K64" s="11">
        <v>36496</v>
      </c>
    </row>
    <row r="65" spans="1:11" s="6" customFormat="1" ht="22.5" x14ac:dyDescent="0.25">
      <c r="A65" s="10" t="s">
        <v>178</v>
      </c>
      <c r="B65" s="10" t="s">
        <v>179</v>
      </c>
      <c r="C65" s="10" t="s">
        <v>180</v>
      </c>
      <c r="D65" s="11">
        <f>D66+D76+D80+D81</f>
        <v>540700</v>
      </c>
      <c r="E65" s="11">
        <f>E66+E76+E80+E81</f>
        <v>540700</v>
      </c>
      <c r="F65" s="11">
        <f>F66+F76+F80+F81</f>
        <v>172000</v>
      </c>
      <c r="G65" s="11">
        <f>G66+G76+G80+G81</f>
        <v>172000</v>
      </c>
      <c r="H65" s="11">
        <f>H66+H76+H80+H81</f>
        <v>172000</v>
      </c>
      <c r="I65" s="11">
        <f>I66+I76+I80+I81</f>
        <v>41711</v>
      </c>
      <c r="J65" s="11">
        <f>H65-I65</f>
        <v>130289</v>
      </c>
      <c r="K65" s="11">
        <f>K66+K76+K80+K81</f>
        <v>41670</v>
      </c>
    </row>
    <row r="66" spans="1:11" s="6" customFormat="1" ht="22.5" x14ac:dyDescent="0.25">
      <c r="A66" s="10" t="s">
        <v>181</v>
      </c>
      <c r="B66" s="10" t="s">
        <v>182</v>
      </c>
      <c r="C66" s="10" t="s">
        <v>183</v>
      </c>
      <c r="D66" s="11">
        <f>D67+D68+D69+D70+D71+D72+D73+D74+D75</f>
        <v>100700</v>
      </c>
      <c r="E66" s="11">
        <f>E67+E68+E69+E70+E71+E72+E73+E74+E75</f>
        <v>100700</v>
      </c>
      <c r="F66" s="11">
        <f>F67+F68+F69+F70+F71+F72+F73+F74+F75</f>
        <v>62000</v>
      </c>
      <c r="G66" s="11">
        <f>G67+G68+G69+G70+G71+G72+G73+G74+G75</f>
        <v>62000</v>
      </c>
      <c r="H66" s="11">
        <f>H67+H68+H69+H70+H71+H72+H73+H74+H75</f>
        <v>62000</v>
      </c>
      <c r="I66" s="11">
        <f>I67+I68+I69+I70+I71+I72+I73+I74+I75</f>
        <v>31715</v>
      </c>
      <c r="J66" s="11">
        <f>H66-I66</f>
        <v>30285</v>
      </c>
      <c r="K66" s="11">
        <f>K67+K68+K69+K70+K71+K72+K73+K74+K75</f>
        <v>31674</v>
      </c>
    </row>
    <row r="67" spans="1:11" s="6" customFormat="1" ht="22.5" x14ac:dyDescent="0.25">
      <c r="A67" s="10" t="s">
        <v>184</v>
      </c>
      <c r="B67" s="10" t="s">
        <v>185</v>
      </c>
      <c r="C67" s="10" t="s">
        <v>186</v>
      </c>
      <c r="D67" s="11">
        <v>40700</v>
      </c>
      <c r="E67" s="11">
        <v>40700</v>
      </c>
      <c r="F67" s="11">
        <v>22000</v>
      </c>
      <c r="G67" s="11">
        <v>22000</v>
      </c>
      <c r="H67" s="11">
        <v>22000</v>
      </c>
      <c r="I67" s="11">
        <v>18632</v>
      </c>
      <c r="J67" s="11">
        <f>H67-I67</f>
        <v>3368</v>
      </c>
      <c r="K67" s="11">
        <v>18716</v>
      </c>
    </row>
    <row r="68" spans="1:11" s="6" customFormat="1" x14ac:dyDescent="0.25">
      <c r="A68" s="10" t="s">
        <v>187</v>
      </c>
      <c r="B68" s="10" t="s">
        <v>188</v>
      </c>
      <c r="C68" s="10" t="s">
        <v>189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f>H68-I68</f>
        <v>0</v>
      </c>
      <c r="K68" s="11">
        <v>0</v>
      </c>
    </row>
    <row r="69" spans="1:11" s="6" customFormat="1" x14ac:dyDescent="0.25">
      <c r="A69" s="10" t="s">
        <v>190</v>
      </c>
      <c r="B69" s="10" t="s">
        <v>191</v>
      </c>
      <c r="C69" s="10" t="s">
        <v>192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f>H69-I69</f>
        <v>0</v>
      </c>
      <c r="K69" s="11">
        <v>0</v>
      </c>
    </row>
    <row r="70" spans="1:11" s="6" customFormat="1" x14ac:dyDescent="0.25">
      <c r="A70" s="10" t="s">
        <v>193</v>
      </c>
      <c r="B70" s="10" t="s">
        <v>194</v>
      </c>
      <c r="C70" s="10" t="s">
        <v>195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f>H70-I70</f>
        <v>0</v>
      </c>
      <c r="K70" s="11">
        <v>0</v>
      </c>
    </row>
    <row r="71" spans="1:11" s="6" customFormat="1" x14ac:dyDescent="0.25">
      <c r="A71" s="10" t="s">
        <v>196</v>
      </c>
      <c r="B71" s="10" t="s">
        <v>197</v>
      </c>
      <c r="C71" s="10" t="s">
        <v>198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f>H71-I71</f>
        <v>0</v>
      </c>
      <c r="K71" s="11">
        <v>0</v>
      </c>
    </row>
    <row r="72" spans="1:11" s="6" customFormat="1" x14ac:dyDescent="0.25">
      <c r="A72" s="10" t="s">
        <v>199</v>
      </c>
      <c r="B72" s="10" t="s">
        <v>200</v>
      </c>
      <c r="C72" s="10" t="s">
        <v>201</v>
      </c>
      <c r="D72" s="11">
        <v>60000</v>
      </c>
      <c r="E72" s="11">
        <v>60000</v>
      </c>
      <c r="F72" s="11">
        <v>40000</v>
      </c>
      <c r="G72" s="11">
        <v>40000</v>
      </c>
      <c r="H72" s="11">
        <v>40000</v>
      </c>
      <c r="I72" s="11">
        <v>13083</v>
      </c>
      <c r="J72" s="11">
        <f>H72-I72</f>
        <v>26917</v>
      </c>
      <c r="K72" s="11">
        <v>12958</v>
      </c>
    </row>
    <row r="73" spans="1:11" s="6" customFormat="1" ht="22.5" x14ac:dyDescent="0.25">
      <c r="A73" s="10" t="s">
        <v>202</v>
      </c>
      <c r="B73" s="10" t="s">
        <v>203</v>
      </c>
      <c r="C73" s="10" t="s">
        <v>204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f>H73-I73</f>
        <v>0</v>
      </c>
      <c r="K73" s="11">
        <v>0</v>
      </c>
    </row>
    <row r="74" spans="1:11" s="6" customFormat="1" ht="22.5" x14ac:dyDescent="0.25">
      <c r="A74" s="10" t="s">
        <v>205</v>
      </c>
      <c r="B74" s="10" t="s">
        <v>206</v>
      </c>
      <c r="C74" s="10" t="s">
        <v>207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f>H74-I74</f>
        <v>0</v>
      </c>
      <c r="K74" s="11">
        <v>0</v>
      </c>
    </row>
    <row r="75" spans="1:11" s="6" customFormat="1" x14ac:dyDescent="0.25">
      <c r="A75" s="10" t="s">
        <v>208</v>
      </c>
      <c r="B75" s="10" t="s">
        <v>209</v>
      </c>
      <c r="C75" s="10" t="s">
        <v>210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f>H75-I75</f>
        <v>0</v>
      </c>
      <c r="K75" s="11">
        <v>0</v>
      </c>
    </row>
    <row r="76" spans="1:11" s="6" customFormat="1" ht="22.5" x14ac:dyDescent="0.25">
      <c r="A76" s="10" t="s">
        <v>211</v>
      </c>
      <c r="B76" s="10" t="s">
        <v>212</v>
      </c>
      <c r="C76" s="10" t="s">
        <v>213</v>
      </c>
      <c r="D76" s="11">
        <f>D77+D78+D79</f>
        <v>0</v>
      </c>
      <c r="E76" s="11">
        <f>E77+E78+E79</f>
        <v>0</v>
      </c>
      <c r="F76" s="11">
        <f>F77+F78+F79</f>
        <v>0</v>
      </c>
      <c r="G76" s="11">
        <f>G77+G78+G79</f>
        <v>0</v>
      </c>
      <c r="H76" s="11">
        <f>H77+H78+H79</f>
        <v>0</v>
      </c>
      <c r="I76" s="11">
        <f>I77+I78+I79</f>
        <v>0</v>
      </c>
      <c r="J76" s="11">
        <f>H76-I76</f>
        <v>0</v>
      </c>
      <c r="K76" s="11">
        <f>K77+K78+K79</f>
        <v>0</v>
      </c>
    </row>
    <row r="77" spans="1:11" s="6" customFormat="1" x14ac:dyDescent="0.25">
      <c r="A77" s="10" t="s">
        <v>214</v>
      </c>
      <c r="B77" s="10" t="s">
        <v>215</v>
      </c>
      <c r="C77" s="10" t="s">
        <v>216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f>H77-I77</f>
        <v>0</v>
      </c>
      <c r="K77" s="11">
        <v>0</v>
      </c>
    </row>
    <row r="78" spans="1:11" s="6" customFormat="1" x14ac:dyDescent="0.25">
      <c r="A78" s="10" t="s">
        <v>217</v>
      </c>
      <c r="B78" s="10" t="s">
        <v>218</v>
      </c>
      <c r="C78" s="10" t="s">
        <v>219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f>H78-I78</f>
        <v>0</v>
      </c>
      <c r="K78" s="11">
        <v>0</v>
      </c>
    </row>
    <row r="79" spans="1:11" s="6" customFormat="1" ht="22.5" x14ac:dyDescent="0.25">
      <c r="A79" s="10" t="s">
        <v>220</v>
      </c>
      <c r="B79" s="10" t="s">
        <v>221</v>
      </c>
      <c r="C79" s="10" t="s">
        <v>222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f>H79-I79</f>
        <v>0</v>
      </c>
      <c r="K79" s="11">
        <v>0</v>
      </c>
    </row>
    <row r="80" spans="1:11" s="6" customFormat="1" x14ac:dyDescent="0.25">
      <c r="A80" s="10" t="s">
        <v>223</v>
      </c>
      <c r="B80" s="10" t="s">
        <v>224</v>
      </c>
      <c r="C80" s="10" t="s">
        <v>225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f>H80-I80</f>
        <v>0</v>
      </c>
      <c r="K80" s="11">
        <v>0</v>
      </c>
    </row>
    <row r="81" spans="1:11" s="6" customFormat="1" ht="22.5" x14ac:dyDescent="0.25">
      <c r="A81" s="10" t="s">
        <v>226</v>
      </c>
      <c r="B81" s="10" t="s">
        <v>227</v>
      </c>
      <c r="C81" s="10" t="s">
        <v>228</v>
      </c>
      <c r="D81" s="11">
        <v>440000</v>
      </c>
      <c r="E81" s="11">
        <v>440000</v>
      </c>
      <c r="F81" s="11">
        <v>110000</v>
      </c>
      <c r="G81" s="11">
        <v>110000</v>
      </c>
      <c r="H81" s="11">
        <v>110000</v>
      </c>
      <c r="I81" s="11">
        <v>9996</v>
      </c>
      <c r="J81" s="11">
        <f>H81-I81</f>
        <v>100004</v>
      </c>
      <c r="K81" s="11">
        <v>9996</v>
      </c>
    </row>
    <row r="82" spans="1:11" s="6" customFormat="1" ht="33" x14ac:dyDescent="0.25">
      <c r="A82" s="10" t="s">
        <v>229</v>
      </c>
      <c r="B82" s="10" t="s">
        <v>230</v>
      </c>
      <c r="C82" s="10" t="s">
        <v>231</v>
      </c>
      <c r="D82" s="11">
        <f>D83+D84+D86+D87+D88+D89+D90+D93</f>
        <v>759000</v>
      </c>
      <c r="E82" s="11">
        <f>E83+E84+E86+E87+E88+E89+E90+E93</f>
        <v>759000</v>
      </c>
      <c r="F82" s="11">
        <f>F83+F84+F86+F87+F88+F89+F90+F93</f>
        <v>400000</v>
      </c>
      <c r="G82" s="11">
        <f>G83+G84+G86+G87+G88+G89+G90+G93</f>
        <v>400000</v>
      </c>
      <c r="H82" s="11">
        <f>H83+H84+H86+H87+H88+H89+H90+H93</f>
        <v>400000</v>
      </c>
      <c r="I82" s="11">
        <f>I83+I84+I86+I87+I88+I89+I90+I93</f>
        <v>344595</v>
      </c>
      <c r="J82" s="11">
        <f>H82-I82</f>
        <v>55405</v>
      </c>
      <c r="K82" s="11">
        <f>K83+K84+K86+K87+K88+K89+K90+K93</f>
        <v>372717</v>
      </c>
    </row>
    <row r="83" spans="1:11" s="6" customFormat="1" x14ac:dyDescent="0.25">
      <c r="A83" s="10" t="s">
        <v>232</v>
      </c>
      <c r="B83" s="10" t="s">
        <v>233</v>
      </c>
      <c r="C83" s="10" t="s">
        <v>234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f>H83-I83</f>
        <v>0</v>
      </c>
      <c r="K83" s="11">
        <v>0</v>
      </c>
    </row>
    <row r="84" spans="1:11" s="6" customFormat="1" ht="22.5" x14ac:dyDescent="0.25">
      <c r="A84" s="10" t="s">
        <v>235</v>
      </c>
      <c r="B84" s="10" t="s">
        <v>236</v>
      </c>
      <c r="C84" s="10" t="s">
        <v>237</v>
      </c>
      <c r="D84" s="11">
        <f>D85</f>
        <v>691000</v>
      </c>
      <c r="E84" s="11">
        <f>E85</f>
        <v>691000</v>
      </c>
      <c r="F84" s="11">
        <f>F85</f>
        <v>390000</v>
      </c>
      <c r="G84" s="11">
        <f>G85</f>
        <v>390000</v>
      </c>
      <c r="H84" s="11">
        <f>H85</f>
        <v>390000</v>
      </c>
      <c r="I84" s="11">
        <f>I85</f>
        <v>342997</v>
      </c>
      <c r="J84" s="11">
        <f>H84-I84</f>
        <v>47003</v>
      </c>
      <c r="K84" s="11">
        <f>K85</f>
        <v>371119</v>
      </c>
    </row>
    <row r="85" spans="1:11" s="6" customFormat="1" x14ac:dyDescent="0.25">
      <c r="A85" s="10" t="s">
        <v>238</v>
      </c>
      <c r="B85" s="10" t="s">
        <v>239</v>
      </c>
      <c r="C85" s="10" t="s">
        <v>240</v>
      </c>
      <c r="D85" s="11">
        <v>691000</v>
      </c>
      <c r="E85" s="11">
        <v>691000</v>
      </c>
      <c r="F85" s="11">
        <v>390000</v>
      </c>
      <c r="G85" s="11">
        <v>390000</v>
      </c>
      <c r="H85" s="11">
        <v>390000</v>
      </c>
      <c r="I85" s="11">
        <v>342997</v>
      </c>
      <c r="J85" s="11">
        <f>H85-I85</f>
        <v>47003</v>
      </c>
      <c r="K85" s="11">
        <v>371119</v>
      </c>
    </row>
    <row r="86" spans="1:11" s="6" customFormat="1" x14ac:dyDescent="0.25">
      <c r="A86" s="10" t="s">
        <v>241</v>
      </c>
      <c r="B86" s="10" t="s">
        <v>242</v>
      </c>
      <c r="C86" s="10" t="s">
        <v>243</v>
      </c>
      <c r="D86" s="11">
        <v>8000</v>
      </c>
      <c r="E86" s="11">
        <v>8000</v>
      </c>
      <c r="F86" s="11">
        <v>5000</v>
      </c>
      <c r="G86" s="11">
        <v>5000</v>
      </c>
      <c r="H86" s="11">
        <v>5000</v>
      </c>
      <c r="I86" s="11">
        <v>250</v>
      </c>
      <c r="J86" s="11">
        <f>H86-I86</f>
        <v>4750</v>
      </c>
      <c r="K86" s="11">
        <v>250</v>
      </c>
    </row>
    <row r="87" spans="1:11" s="6" customFormat="1" x14ac:dyDescent="0.25">
      <c r="A87" s="10" t="s">
        <v>244</v>
      </c>
      <c r="B87" s="10" t="s">
        <v>245</v>
      </c>
      <c r="C87" s="10" t="s">
        <v>246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f>H87-I87</f>
        <v>0</v>
      </c>
      <c r="K87" s="11">
        <v>0</v>
      </c>
    </row>
    <row r="88" spans="1:11" s="6" customFormat="1" x14ac:dyDescent="0.25">
      <c r="A88" s="10" t="s">
        <v>247</v>
      </c>
      <c r="B88" s="10" t="s">
        <v>248</v>
      </c>
      <c r="C88" s="10" t="s">
        <v>249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f>H88-I88</f>
        <v>0</v>
      </c>
      <c r="K88" s="11">
        <v>0</v>
      </c>
    </row>
    <row r="89" spans="1:11" s="6" customFormat="1" x14ac:dyDescent="0.25">
      <c r="A89" s="10" t="s">
        <v>250</v>
      </c>
      <c r="B89" s="10" t="s">
        <v>251</v>
      </c>
      <c r="C89" s="10" t="s">
        <v>252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f>H89-I89</f>
        <v>0</v>
      </c>
      <c r="K89" s="11">
        <v>0</v>
      </c>
    </row>
    <row r="90" spans="1:11" s="6" customFormat="1" ht="22.5" x14ac:dyDescent="0.25">
      <c r="A90" s="10" t="s">
        <v>253</v>
      </c>
      <c r="B90" s="10" t="s">
        <v>254</v>
      </c>
      <c r="C90" s="10" t="s">
        <v>255</v>
      </c>
      <c r="D90" s="11">
        <f>D91+D92</f>
        <v>30000</v>
      </c>
      <c r="E90" s="11">
        <f>E91+E92</f>
        <v>30000</v>
      </c>
      <c r="F90" s="11">
        <f>F91+F92</f>
        <v>0</v>
      </c>
      <c r="G90" s="11">
        <f>G91+G92</f>
        <v>0</v>
      </c>
      <c r="H90" s="11">
        <f>H91+H92</f>
        <v>0</v>
      </c>
      <c r="I90" s="11">
        <f>I91+I92</f>
        <v>0</v>
      </c>
      <c r="J90" s="11">
        <f>H90-I90</f>
        <v>0</v>
      </c>
      <c r="K90" s="11">
        <f>K91+K92</f>
        <v>0</v>
      </c>
    </row>
    <row r="91" spans="1:11" s="6" customFormat="1" x14ac:dyDescent="0.25">
      <c r="A91" s="10" t="s">
        <v>256</v>
      </c>
      <c r="B91" s="10" t="s">
        <v>257</v>
      </c>
      <c r="C91" s="10" t="s">
        <v>258</v>
      </c>
      <c r="D91" s="11">
        <v>30000</v>
      </c>
      <c r="E91" s="11">
        <v>30000</v>
      </c>
      <c r="F91" s="11">
        <v>0</v>
      </c>
      <c r="G91" s="11">
        <v>0</v>
      </c>
      <c r="H91" s="11">
        <v>0</v>
      </c>
      <c r="I91" s="11">
        <v>0</v>
      </c>
      <c r="J91" s="11">
        <f>H91-I91</f>
        <v>0</v>
      </c>
      <c r="K91" s="11">
        <v>0</v>
      </c>
    </row>
    <row r="92" spans="1:11" s="6" customFormat="1" x14ac:dyDescent="0.25">
      <c r="A92" s="10" t="s">
        <v>259</v>
      </c>
      <c r="B92" s="10" t="s">
        <v>260</v>
      </c>
      <c r="C92" s="10" t="s">
        <v>261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f>H92-I92</f>
        <v>0</v>
      </c>
      <c r="K92" s="11">
        <v>0</v>
      </c>
    </row>
    <row r="93" spans="1:11" s="6" customFormat="1" ht="22.5" x14ac:dyDescent="0.25">
      <c r="A93" s="10" t="s">
        <v>262</v>
      </c>
      <c r="B93" s="10" t="s">
        <v>263</v>
      </c>
      <c r="C93" s="10" t="s">
        <v>264</v>
      </c>
      <c r="D93" s="11">
        <f>D94</f>
        <v>30000</v>
      </c>
      <c r="E93" s="11">
        <f>E94</f>
        <v>30000</v>
      </c>
      <c r="F93" s="11">
        <f>F94</f>
        <v>5000</v>
      </c>
      <c r="G93" s="11">
        <f>G94</f>
        <v>5000</v>
      </c>
      <c r="H93" s="11">
        <f>H94</f>
        <v>5000</v>
      </c>
      <c r="I93" s="11">
        <f>I94</f>
        <v>1348</v>
      </c>
      <c r="J93" s="11">
        <f>H93-I93</f>
        <v>3652</v>
      </c>
      <c r="K93" s="11">
        <f>K94</f>
        <v>1348</v>
      </c>
    </row>
    <row r="94" spans="1:11" s="6" customFormat="1" x14ac:dyDescent="0.25">
      <c r="A94" s="10" t="s">
        <v>265</v>
      </c>
      <c r="B94" s="10" t="s">
        <v>266</v>
      </c>
      <c r="C94" s="10" t="s">
        <v>267</v>
      </c>
      <c r="D94" s="11">
        <v>30000</v>
      </c>
      <c r="E94" s="11">
        <v>30000</v>
      </c>
      <c r="F94" s="11">
        <v>5000</v>
      </c>
      <c r="G94" s="11">
        <v>5000</v>
      </c>
      <c r="H94" s="11">
        <v>5000</v>
      </c>
      <c r="I94" s="11">
        <v>1348</v>
      </c>
      <c r="J94" s="11">
        <f>H94-I94</f>
        <v>3652</v>
      </c>
      <c r="K94" s="11">
        <v>1348</v>
      </c>
    </row>
    <row r="95" spans="1:11" s="6" customFormat="1" ht="33" x14ac:dyDescent="0.25">
      <c r="A95" s="10" t="s">
        <v>268</v>
      </c>
      <c r="B95" s="10" t="s">
        <v>269</v>
      </c>
      <c r="C95" s="10" t="s">
        <v>270</v>
      </c>
      <c r="D95" s="11">
        <f>D96+D106</f>
        <v>351000</v>
      </c>
      <c r="E95" s="11">
        <f>E96+E106</f>
        <v>351000</v>
      </c>
      <c r="F95" s="11">
        <f>F96+F106</f>
        <v>181000</v>
      </c>
      <c r="G95" s="11">
        <f>G96+G106</f>
        <v>181000</v>
      </c>
      <c r="H95" s="11">
        <f>H96+H106</f>
        <v>181000</v>
      </c>
      <c r="I95" s="11">
        <f>I96+I106</f>
        <v>86209</v>
      </c>
      <c r="J95" s="11">
        <f>H95-I95</f>
        <v>94791</v>
      </c>
      <c r="K95" s="11">
        <f>K96+K106</f>
        <v>35507</v>
      </c>
    </row>
    <row r="96" spans="1:11" s="6" customFormat="1" ht="22.5" x14ac:dyDescent="0.25">
      <c r="A96" s="10" t="s">
        <v>271</v>
      </c>
      <c r="B96" s="10" t="s">
        <v>272</v>
      </c>
      <c r="C96" s="10" t="s">
        <v>273</v>
      </c>
      <c r="D96" s="11">
        <f>D97+D100+D103+D104+D105</f>
        <v>337000</v>
      </c>
      <c r="E96" s="11">
        <f>E97+E100+E103+E104+E105</f>
        <v>337000</v>
      </c>
      <c r="F96" s="11">
        <f>F97+F100+F103+F104+F105</f>
        <v>176098</v>
      </c>
      <c r="G96" s="11">
        <f>G97+G100+G103+G104+G105</f>
        <v>176098</v>
      </c>
      <c r="H96" s="11">
        <f>H97+H100+H103+H104+H105</f>
        <v>176098</v>
      </c>
      <c r="I96" s="11">
        <f>I97+I100+I103+I104+I105</f>
        <v>82451</v>
      </c>
      <c r="J96" s="11">
        <f>H96-I96</f>
        <v>93647</v>
      </c>
      <c r="K96" s="11">
        <f>K97+K100+K103+K104+K105</f>
        <v>31749</v>
      </c>
    </row>
    <row r="97" spans="1:11" s="6" customFormat="1" x14ac:dyDescent="0.25">
      <c r="A97" s="10" t="s">
        <v>274</v>
      </c>
      <c r="B97" s="10" t="s">
        <v>275</v>
      </c>
      <c r="C97" s="10" t="s">
        <v>276</v>
      </c>
      <c r="D97" s="11">
        <f>D98+D99</f>
        <v>0</v>
      </c>
      <c r="E97" s="11">
        <f>E98+E99</f>
        <v>0</v>
      </c>
      <c r="F97" s="11">
        <f>F98+F99</f>
        <v>0</v>
      </c>
      <c r="G97" s="11">
        <f>G98+G99</f>
        <v>0</v>
      </c>
      <c r="H97" s="11">
        <f>H98+H99</f>
        <v>0</v>
      </c>
      <c r="I97" s="11">
        <f>I98+I99</f>
        <v>0</v>
      </c>
      <c r="J97" s="11">
        <f>H97-I97</f>
        <v>0</v>
      </c>
      <c r="K97" s="11">
        <f>K98+K99</f>
        <v>0</v>
      </c>
    </row>
    <row r="98" spans="1:11" s="6" customFormat="1" x14ac:dyDescent="0.25">
      <c r="A98" s="10" t="s">
        <v>277</v>
      </c>
      <c r="B98" s="10" t="s">
        <v>278</v>
      </c>
      <c r="C98" s="10" t="s">
        <v>279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f>H98-I98</f>
        <v>0</v>
      </c>
      <c r="K98" s="11">
        <v>0</v>
      </c>
    </row>
    <row r="99" spans="1:11" s="6" customFormat="1" x14ac:dyDescent="0.25">
      <c r="A99" s="10" t="s">
        <v>280</v>
      </c>
      <c r="B99" s="10" t="s">
        <v>281</v>
      </c>
      <c r="C99" s="10" t="s">
        <v>282</v>
      </c>
      <c r="D99" s="11"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f>H99-I99</f>
        <v>0</v>
      </c>
      <c r="K99" s="11">
        <v>0</v>
      </c>
    </row>
    <row r="100" spans="1:11" s="6" customFormat="1" ht="22.5" x14ac:dyDescent="0.25">
      <c r="A100" s="10" t="s">
        <v>283</v>
      </c>
      <c r="B100" s="10" t="s">
        <v>284</v>
      </c>
      <c r="C100" s="10" t="s">
        <v>285</v>
      </c>
      <c r="D100" s="11">
        <f>D101+D102</f>
        <v>207098</v>
      </c>
      <c r="E100" s="11">
        <f>E101+E102</f>
        <v>207098</v>
      </c>
      <c r="F100" s="11">
        <f>F101+F102</f>
        <v>114098</v>
      </c>
      <c r="G100" s="11">
        <f>G101+G102</f>
        <v>114098</v>
      </c>
      <c r="H100" s="11">
        <f>H101+H102</f>
        <v>114098</v>
      </c>
      <c r="I100" s="11">
        <f>I101+I102</f>
        <v>47601</v>
      </c>
      <c r="J100" s="11">
        <f>H100-I100</f>
        <v>66497</v>
      </c>
      <c r="K100" s="11">
        <f>K101+K102</f>
        <v>3298</v>
      </c>
    </row>
    <row r="101" spans="1:11" s="6" customFormat="1" x14ac:dyDescent="0.25">
      <c r="A101" s="10" t="s">
        <v>286</v>
      </c>
      <c r="B101" s="10" t="s">
        <v>287</v>
      </c>
      <c r="C101" s="10" t="s">
        <v>288</v>
      </c>
      <c r="D101" s="11">
        <v>207098</v>
      </c>
      <c r="E101" s="11">
        <v>207098</v>
      </c>
      <c r="F101" s="11">
        <v>114098</v>
      </c>
      <c r="G101" s="11">
        <v>114098</v>
      </c>
      <c r="H101" s="11">
        <v>114098</v>
      </c>
      <c r="I101" s="11">
        <v>47601</v>
      </c>
      <c r="J101" s="11">
        <f>H101-I101</f>
        <v>66497</v>
      </c>
      <c r="K101" s="11">
        <v>3298</v>
      </c>
    </row>
    <row r="102" spans="1:11" s="6" customFormat="1" x14ac:dyDescent="0.25">
      <c r="A102" s="10" t="s">
        <v>289</v>
      </c>
      <c r="B102" s="10" t="s">
        <v>290</v>
      </c>
      <c r="C102" s="10" t="s">
        <v>291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f>H102-I102</f>
        <v>0</v>
      </c>
      <c r="K102" s="11">
        <v>0</v>
      </c>
    </row>
    <row r="103" spans="1:11" s="6" customFormat="1" x14ac:dyDescent="0.25">
      <c r="A103" s="10" t="s">
        <v>292</v>
      </c>
      <c r="B103" s="10" t="s">
        <v>293</v>
      </c>
      <c r="C103" s="10" t="s">
        <v>294</v>
      </c>
      <c r="D103" s="11">
        <v>113902</v>
      </c>
      <c r="E103" s="11">
        <v>113902</v>
      </c>
      <c r="F103" s="11">
        <v>58902</v>
      </c>
      <c r="G103" s="11">
        <v>58902</v>
      </c>
      <c r="H103" s="11">
        <v>58902</v>
      </c>
      <c r="I103" s="11">
        <v>31752</v>
      </c>
      <c r="J103" s="11">
        <f>H103-I103</f>
        <v>27150</v>
      </c>
      <c r="K103" s="11">
        <v>28451</v>
      </c>
    </row>
    <row r="104" spans="1:11" s="6" customFormat="1" x14ac:dyDescent="0.25">
      <c r="A104" s="10" t="s">
        <v>295</v>
      </c>
      <c r="B104" s="10" t="s">
        <v>296</v>
      </c>
      <c r="C104" s="10" t="s">
        <v>297</v>
      </c>
      <c r="D104" s="11"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f>H104-I104</f>
        <v>0</v>
      </c>
      <c r="K104" s="11">
        <v>0</v>
      </c>
    </row>
    <row r="105" spans="1:11" s="6" customFormat="1" ht="22.5" x14ac:dyDescent="0.25">
      <c r="A105" s="10" t="s">
        <v>298</v>
      </c>
      <c r="B105" s="10" t="s">
        <v>299</v>
      </c>
      <c r="C105" s="10" t="s">
        <v>300</v>
      </c>
      <c r="D105" s="11">
        <v>16000</v>
      </c>
      <c r="E105" s="11">
        <v>16000</v>
      </c>
      <c r="F105" s="11">
        <v>3098</v>
      </c>
      <c r="G105" s="11">
        <v>3098</v>
      </c>
      <c r="H105" s="11">
        <v>3098</v>
      </c>
      <c r="I105" s="11">
        <v>3098</v>
      </c>
      <c r="J105" s="11">
        <f>H105-I105</f>
        <v>0</v>
      </c>
      <c r="K105" s="11">
        <v>0</v>
      </c>
    </row>
    <row r="106" spans="1:11" s="6" customFormat="1" ht="22.5" x14ac:dyDescent="0.25">
      <c r="A106" s="10" t="s">
        <v>301</v>
      </c>
      <c r="B106" s="10" t="s">
        <v>302</v>
      </c>
      <c r="C106" s="10" t="s">
        <v>303</v>
      </c>
      <c r="D106" s="11">
        <f>D107+D108+D111+D112</f>
        <v>14000</v>
      </c>
      <c r="E106" s="11">
        <f>E107+E108+E111+E112</f>
        <v>14000</v>
      </c>
      <c r="F106" s="11">
        <f>F107+F108+F111+F112</f>
        <v>4902</v>
      </c>
      <c r="G106" s="11">
        <f>G107+G108+G111+G112</f>
        <v>4902</v>
      </c>
      <c r="H106" s="11">
        <f>H107+H108+H111+H112</f>
        <v>4902</v>
      </c>
      <c r="I106" s="11">
        <f>I107+I108+I111+I112</f>
        <v>3758</v>
      </c>
      <c r="J106" s="11">
        <f>H106-I106</f>
        <v>1144</v>
      </c>
      <c r="K106" s="11">
        <f>K107+K108+K111+K112</f>
        <v>3758</v>
      </c>
    </row>
    <row r="107" spans="1:11" s="6" customFormat="1" x14ac:dyDescent="0.25">
      <c r="A107" s="10" t="s">
        <v>304</v>
      </c>
      <c r="B107" s="10" t="s">
        <v>305</v>
      </c>
      <c r="C107" s="10" t="s">
        <v>306</v>
      </c>
      <c r="D107" s="11"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f>H107-I107</f>
        <v>0</v>
      </c>
      <c r="K107" s="11">
        <v>0</v>
      </c>
    </row>
    <row r="108" spans="1:11" s="6" customFormat="1" ht="22.5" x14ac:dyDescent="0.25">
      <c r="A108" s="10" t="s">
        <v>307</v>
      </c>
      <c r="B108" s="10" t="s">
        <v>308</v>
      </c>
      <c r="C108" s="10" t="s">
        <v>309</v>
      </c>
      <c r="D108" s="11">
        <f>D109+D110</f>
        <v>14000</v>
      </c>
      <c r="E108" s="11">
        <f>E109+E110</f>
        <v>14000</v>
      </c>
      <c r="F108" s="11">
        <f>F109+F110</f>
        <v>4902</v>
      </c>
      <c r="G108" s="11">
        <f>G109+G110</f>
        <v>4902</v>
      </c>
      <c r="H108" s="11">
        <f>H109+H110</f>
        <v>4902</v>
      </c>
      <c r="I108" s="11">
        <f>I109+I110</f>
        <v>3758</v>
      </c>
      <c r="J108" s="11">
        <f>H108-I108</f>
        <v>1144</v>
      </c>
      <c r="K108" s="11">
        <f>K109+K110</f>
        <v>3758</v>
      </c>
    </row>
    <row r="109" spans="1:11" s="6" customFormat="1" x14ac:dyDescent="0.25">
      <c r="A109" s="10" t="s">
        <v>310</v>
      </c>
      <c r="B109" s="10" t="s">
        <v>311</v>
      </c>
      <c r="C109" s="10" t="s">
        <v>312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f>H109-I109</f>
        <v>0</v>
      </c>
      <c r="K109" s="11">
        <v>0</v>
      </c>
    </row>
    <row r="110" spans="1:11" s="6" customFormat="1" x14ac:dyDescent="0.25">
      <c r="A110" s="10" t="s">
        <v>313</v>
      </c>
      <c r="B110" s="10" t="s">
        <v>314</v>
      </c>
      <c r="C110" s="10" t="s">
        <v>315</v>
      </c>
      <c r="D110" s="11">
        <v>14000</v>
      </c>
      <c r="E110" s="11">
        <v>14000</v>
      </c>
      <c r="F110" s="11">
        <v>4902</v>
      </c>
      <c r="G110" s="11">
        <v>4902</v>
      </c>
      <c r="H110" s="11">
        <v>4902</v>
      </c>
      <c r="I110" s="11">
        <v>3758</v>
      </c>
      <c r="J110" s="11">
        <f>H110-I110</f>
        <v>1144</v>
      </c>
      <c r="K110" s="11">
        <v>3758</v>
      </c>
    </row>
    <row r="111" spans="1:11" s="6" customFormat="1" x14ac:dyDescent="0.25">
      <c r="A111" s="10" t="s">
        <v>316</v>
      </c>
      <c r="B111" s="10" t="s">
        <v>317</v>
      </c>
      <c r="C111" s="10" t="s">
        <v>318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f>H111-I111</f>
        <v>0</v>
      </c>
      <c r="K111" s="11">
        <v>0</v>
      </c>
    </row>
    <row r="112" spans="1:11" s="6" customFormat="1" x14ac:dyDescent="0.25">
      <c r="A112" s="10" t="s">
        <v>319</v>
      </c>
      <c r="B112" s="10" t="s">
        <v>320</v>
      </c>
      <c r="C112" s="10" t="s">
        <v>321</v>
      </c>
      <c r="D112" s="11"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f>H112-I112</f>
        <v>0</v>
      </c>
      <c r="K112" s="11">
        <v>0</v>
      </c>
    </row>
    <row r="113" spans="1:11" s="6" customFormat="1" ht="22.5" x14ac:dyDescent="0.25">
      <c r="A113" s="10" t="s">
        <v>322</v>
      </c>
      <c r="B113" s="10" t="s">
        <v>323</v>
      </c>
      <c r="C113" s="10" t="s">
        <v>324</v>
      </c>
      <c r="D113" s="11">
        <f>D114+D120+D124+D130+D140</f>
        <v>3487000</v>
      </c>
      <c r="E113" s="11">
        <f>E114+E120+E124+E130+E140</f>
        <v>3487000</v>
      </c>
      <c r="F113" s="11">
        <f>F114+F120+F124+F130+F140</f>
        <v>770000</v>
      </c>
      <c r="G113" s="11">
        <f>G114+G120+G124+G130+G140</f>
        <v>770000</v>
      </c>
      <c r="H113" s="11">
        <f>H114+H120+H124+H130+H140</f>
        <v>770000</v>
      </c>
      <c r="I113" s="11">
        <f>I114+I120+I124+I130+I140</f>
        <v>124883</v>
      </c>
      <c r="J113" s="11">
        <f>H113-I113</f>
        <v>645117</v>
      </c>
      <c r="K113" s="11">
        <f>K114+K120+K124+K130+K140</f>
        <v>72012</v>
      </c>
    </row>
    <row r="114" spans="1:11" s="6" customFormat="1" ht="22.5" x14ac:dyDescent="0.25">
      <c r="A114" s="10" t="s">
        <v>325</v>
      </c>
      <c r="B114" s="10" t="s">
        <v>326</v>
      </c>
      <c r="C114" s="10" t="s">
        <v>327</v>
      </c>
      <c r="D114" s="11">
        <f>D115</f>
        <v>0</v>
      </c>
      <c r="E114" s="11">
        <f>E115</f>
        <v>0</v>
      </c>
      <c r="F114" s="11">
        <f>F115</f>
        <v>0</v>
      </c>
      <c r="G114" s="11">
        <f>G115</f>
        <v>0</v>
      </c>
      <c r="H114" s="11">
        <f>H115</f>
        <v>0</v>
      </c>
      <c r="I114" s="11">
        <f>I115</f>
        <v>0</v>
      </c>
      <c r="J114" s="11">
        <f>H114-I114</f>
        <v>0</v>
      </c>
      <c r="K114" s="11">
        <f>K115</f>
        <v>0</v>
      </c>
    </row>
    <row r="115" spans="1:11" s="6" customFormat="1" ht="33" x14ac:dyDescent="0.25">
      <c r="A115" s="10" t="s">
        <v>328</v>
      </c>
      <c r="B115" s="10" t="s">
        <v>329</v>
      </c>
      <c r="C115" s="10" t="s">
        <v>330</v>
      </c>
      <c r="D115" s="11">
        <f>D116+D117+D118+D119</f>
        <v>0</v>
      </c>
      <c r="E115" s="11">
        <f>E116+E117+E118+E119</f>
        <v>0</v>
      </c>
      <c r="F115" s="11">
        <f>F116+F117+F118+F119</f>
        <v>0</v>
      </c>
      <c r="G115" s="11">
        <f>G116+G117+G118+G119</f>
        <v>0</v>
      </c>
      <c r="H115" s="11">
        <f>H116+H117+H118+H119</f>
        <v>0</v>
      </c>
      <c r="I115" s="11">
        <f>I116+I117+I118+I119</f>
        <v>0</v>
      </c>
      <c r="J115" s="11">
        <f>H115-I115</f>
        <v>0</v>
      </c>
      <c r="K115" s="11">
        <f>K116+K117+K118+K119</f>
        <v>0</v>
      </c>
    </row>
    <row r="116" spans="1:11" s="6" customFormat="1" x14ac:dyDescent="0.25">
      <c r="A116" s="10" t="s">
        <v>331</v>
      </c>
      <c r="B116" s="10" t="s">
        <v>332</v>
      </c>
      <c r="C116" s="10" t="s">
        <v>333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f>H116-I116</f>
        <v>0</v>
      </c>
      <c r="K116" s="11">
        <v>0</v>
      </c>
    </row>
    <row r="117" spans="1:11" s="6" customFormat="1" x14ac:dyDescent="0.25">
      <c r="A117" s="10" t="s">
        <v>334</v>
      </c>
      <c r="B117" s="10" t="s">
        <v>335</v>
      </c>
      <c r="C117" s="10" t="s">
        <v>336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f>H117-I117</f>
        <v>0</v>
      </c>
      <c r="K117" s="11">
        <v>0</v>
      </c>
    </row>
    <row r="118" spans="1:11" s="6" customFormat="1" x14ac:dyDescent="0.25">
      <c r="A118" s="10" t="s">
        <v>337</v>
      </c>
      <c r="B118" s="10" t="s">
        <v>338</v>
      </c>
      <c r="C118" s="10" t="s">
        <v>339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f>H118-I118</f>
        <v>0</v>
      </c>
      <c r="K118" s="11">
        <v>0</v>
      </c>
    </row>
    <row r="119" spans="1:11" s="6" customFormat="1" ht="22.5" x14ac:dyDescent="0.25">
      <c r="A119" s="10" t="s">
        <v>340</v>
      </c>
      <c r="B119" s="10" t="s">
        <v>341</v>
      </c>
      <c r="C119" s="10" t="s">
        <v>342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f>H119-I119</f>
        <v>0</v>
      </c>
      <c r="K119" s="11">
        <v>0</v>
      </c>
    </row>
    <row r="120" spans="1:11" s="6" customFormat="1" ht="22.5" x14ac:dyDescent="0.25">
      <c r="A120" s="10" t="s">
        <v>343</v>
      </c>
      <c r="B120" s="10" t="s">
        <v>344</v>
      </c>
      <c r="C120" s="10" t="s">
        <v>345</v>
      </c>
      <c r="D120" s="11">
        <f>D121+D122+D123</f>
        <v>0</v>
      </c>
      <c r="E120" s="11">
        <f>E121+E122+E123</f>
        <v>0</v>
      </c>
      <c r="F120" s="11">
        <f>F121+F122+F123</f>
        <v>0</v>
      </c>
      <c r="G120" s="11">
        <f>G121+G122+G123</f>
        <v>0</v>
      </c>
      <c r="H120" s="11">
        <f>H121+H122+H123</f>
        <v>0</v>
      </c>
      <c r="I120" s="11">
        <f>I121+I122+I123</f>
        <v>0</v>
      </c>
      <c r="J120" s="11">
        <f>H120-I120</f>
        <v>0</v>
      </c>
      <c r="K120" s="11">
        <f>K121+K122+K123</f>
        <v>0</v>
      </c>
    </row>
    <row r="121" spans="1:11" s="6" customFormat="1" x14ac:dyDescent="0.25">
      <c r="A121" s="10" t="s">
        <v>346</v>
      </c>
      <c r="B121" s="10" t="s">
        <v>347</v>
      </c>
      <c r="C121" s="10" t="s">
        <v>348</v>
      </c>
      <c r="D121" s="11"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f>H121-I121</f>
        <v>0</v>
      </c>
      <c r="K121" s="11">
        <v>0</v>
      </c>
    </row>
    <row r="122" spans="1:11" s="6" customFormat="1" x14ac:dyDescent="0.25">
      <c r="A122" s="10" t="s">
        <v>349</v>
      </c>
      <c r="B122" s="10" t="s">
        <v>350</v>
      </c>
      <c r="C122" s="10" t="s">
        <v>351</v>
      </c>
      <c r="D122" s="11"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f>H122-I122</f>
        <v>0</v>
      </c>
      <c r="K122" s="11">
        <v>0</v>
      </c>
    </row>
    <row r="123" spans="1:11" s="6" customFormat="1" x14ac:dyDescent="0.25">
      <c r="A123" s="10" t="s">
        <v>352</v>
      </c>
      <c r="B123" s="10" t="s">
        <v>353</v>
      </c>
      <c r="C123" s="10" t="s">
        <v>354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f>H123-I123</f>
        <v>0</v>
      </c>
      <c r="K123" s="11">
        <v>0</v>
      </c>
    </row>
    <row r="124" spans="1:11" s="6" customFormat="1" ht="22.5" x14ac:dyDescent="0.25">
      <c r="A124" s="10" t="s">
        <v>355</v>
      </c>
      <c r="B124" s="10" t="s">
        <v>356</v>
      </c>
      <c r="C124" s="10" t="s">
        <v>357</v>
      </c>
      <c r="D124" s="11">
        <f>D125+D129</f>
        <v>0</v>
      </c>
      <c r="E124" s="11">
        <f>E125+E129</f>
        <v>0</v>
      </c>
      <c r="F124" s="11">
        <f>F125+F129</f>
        <v>0</v>
      </c>
      <c r="G124" s="11">
        <f>G125+G129</f>
        <v>0</v>
      </c>
      <c r="H124" s="11">
        <f>H125+H129</f>
        <v>0</v>
      </c>
      <c r="I124" s="11">
        <f>I125+I129</f>
        <v>0</v>
      </c>
      <c r="J124" s="11">
        <f>H124-I124</f>
        <v>0</v>
      </c>
      <c r="K124" s="11">
        <f>K125+K129</f>
        <v>0</v>
      </c>
    </row>
    <row r="125" spans="1:11" s="6" customFormat="1" x14ac:dyDescent="0.25">
      <c r="A125" s="10" t="s">
        <v>358</v>
      </c>
      <c r="B125" s="10" t="s">
        <v>359</v>
      </c>
      <c r="C125" s="10" t="s">
        <v>360</v>
      </c>
      <c r="D125" s="11">
        <f>D126+D127+D128</f>
        <v>0</v>
      </c>
      <c r="E125" s="11">
        <f>E126+E127+E128</f>
        <v>0</v>
      </c>
      <c r="F125" s="11">
        <f>F126+F127+F128</f>
        <v>0</v>
      </c>
      <c r="G125" s="11">
        <f>G126+G127+G128</f>
        <v>0</v>
      </c>
      <c r="H125" s="11">
        <f>H126+H127+H128</f>
        <v>0</v>
      </c>
      <c r="I125" s="11">
        <f>I126+I127+I128</f>
        <v>0</v>
      </c>
      <c r="J125" s="11">
        <f>H125-I125</f>
        <v>0</v>
      </c>
      <c r="K125" s="11">
        <f>K126+K127+K128</f>
        <v>0</v>
      </c>
    </row>
    <row r="126" spans="1:11" s="6" customFormat="1" x14ac:dyDescent="0.25">
      <c r="A126" s="10" t="s">
        <v>361</v>
      </c>
      <c r="B126" s="10" t="s">
        <v>362</v>
      </c>
      <c r="C126" s="10" t="s">
        <v>363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f>H126-I126</f>
        <v>0</v>
      </c>
      <c r="K126" s="11">
        <v>0</v>
      </c>
    </row>
    <row r="127" spans="1:11" s="6" customFormat="1" x14ac:dyDescent="0.25">
      <c r="A127" s="10" t="s">
        <v>364</v>
      </c>
      <c r="B127" s="10" t="s">
        <v>365</v>
      </c>
      <c r="C127" s="10" t="s">
        <v>366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f>H127-I127</f>
        <v>0</v>
      </c>
      <c r="K127" s="11">
        <v>0</v>
      </c>
    </row>
    <row r="128" spans="1:11" s="6" customFormat="1" x14ac:dyDescent="0.25">
      <c r="A128" s="10" t="s">
        <v>367</v>
      </c>
      <c r="B128" s="10" t="s">
        <v>368</v>
      </c>
      <c r="C128" s="10" t="s">
        <v>369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f>H128-I128</f>
        <v>0</v>
      </c>
      <c r="K128" s="11">
        <v>0</v>
      </c>
    </row>
    <row r="129" spans="1:11" s="6" customFormat="1" ht="22.5" x14ac:dyDescent="0.25">
      <c r="A129" s="10" t="s">
        <v>370</v>
      </c>
      <c r="B129" s="10" t="s">
        <v>371</v>
      </c>
      <c r="C129" s="10" t="s">
        <v>372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f>H129-I129</f>
        <v>0</v>
      </c>
      <c r="K129" s="11">
        <v>0</v>
      </c>
    </row>
    <row r="130" spans="1:11" s="6" customFormat="1" ht="22.5" x14ac:dyDescent="0.25">
      <c r="A130" s="10" t="s">
        <v>373</v>
      </c>
      <c r="B130" s="10" t="s">
        <v>374</v>
      </c>
      <c r="C130" s="10" t="s">
        <v>375</v>
      </c>
      <c r="D130" s="11">
        <f>D131+D135+D137+D139</f>
        <v>3487000</v>
      </c>
      <c r="E130" s="11">
        <f>E131+E135+E137+E139</f>
        <v>3487000</v>
      </c>
      <c r="F130" s="11">
        <f>F131+F135+F137+F139</f>
        <v>770000</v>
      </c>
      <c r="G130" s="11">
        <f>G131+G135+G137+G139</f>
        <v>770000</v>
      </c>
      <c r="H130" s="11">
        <f>H131+H135+H137+H139</f>
        <v>770000</v>
      </c>
      <c r="I130" s="11">
        <f>I131+I135+I137+I139</f>
        <v>124883</v>
      </c>
      <c r="J130" s="11">
        <f>H130-I130</f>
        <v>645117</v>
      </c>
      <c r="K130" s="11">
        <f>K131+K135+K137+K139</f>
        <v>72012</v>
      </c>
    </row>
    <row r="131" spans="1:11" s="6" customFormat="1" ht="22.5" x14ac:dyDescent="0.25">
      <c r="A131" s="10" t="s">
        <v>376</v>
      </c>
      <c r="B131" s="10" t="s">
        <v>377</v>
      </c>
      <c r="C131" s="10" t="s">
        <v>378</v>
      </c>
      <c r="D131" s="11">
        <f>D132+D133+D134</f>
        <v>3487000</v>
      </c>
      <c r="E131" s="11">
        <f>E132+E133+E134</f>
        <v>3487000</v>
      </c>
      <c r="F131" s="11">
        <f>F132+F133+F134</f>
        <v>770000</v>
      </c>
      <c r="G131" s="11">
        <f>G132+G133+G134</f>
        <v>770000</v>
      </c>
      <c r="H131" s="11">
        <f>H132+H133+H134</f>
        <v>770000</v>
      </c>
      <c r="I131" s="11">
        <f>I132+I133+I134</f>
        <v>124883</v>
      </c>
      <c r="J131" s="11">
        <f>H131-I131</f>
        <v>645117</v>
      </c>
      <c r="K131" s="11">
        <f>K132+K133+K134</f>
        <v>72012</v>
      </c>
    </row>
    <row r="132" spans="1:11" s="6" customFormat="1" x14ac:dyDescent="0.25">
      <c r="A132" s="10" t="s">
        <v>379</v>
      </c>
      <c r="B132" s="10" t="s">
        <v>380</v>
      </c>
      <c r="C132" s="10" t="s">
        <v>381</v>
      </c>
      <c r="D132" s="11">
        <v>3487000</v>
      </c>
      <c r="E132" s="11">
        <v>3487000</v>
      </c>
      <c r="F132" s="11">
        <v>770000</v>
      </c>
      <c r="G132" s="11">
        <v>770000</v>
      </c>
      <c r="H132" s="11">
        <v>770000</v>
      </c>
      <c r="I132" s="11">
        <v>124883</v>
      </c>
      <c r="J132" s="11">
        <f>H132-I132</f>
        <v>645117</v>
      </c>
      <c r="K132" s="11">
        <v>72012</v>
      </c>
    </row>
    <row r="133" spans="1:11" s="6" customFormat="1" x14ac:dyDescent="0.25">
      <c r="A133" s="10" t="s">
        <v>382</v>
      </c>
      <c r="B133" s="10" t="s">
        <v>383</v>
      </c>
      <c r="C133" s="10" t="s">
        <v>384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f>H133-I133</f>
        <v>0</v>
      </c>
      <c r="K133" s="11">
        <v>0</v>
      </c>
    </row>
    <row r="134" spans="1:11" s="6" customFormat="1" x14ac:dyDescent="0.25">
      <c r="A134" s="10" t="s">
        <v>385</v>
      </c>
      <c r="B134" s="10" t="s">
        <v>386</v>
      </c>
      <c r="C134" s="10" t="s">
        <v>387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f>H134-I134</f>
        <v>0</v>
      </c>
      <c r="K134" s="11">
        <v>0</v>
      </c>
    </row>
    <row r="135" spans="1:11" s="6" customFormat="1" x14ac:dyDescent="0.25">
      <c r="A135" s="10" t="s">
        <v>388</v>
      </c>
      <c r="B135" s="10" t="s">
        <v>389</v>
      </c>
      <c r="C135" s="10" t="s">
        <v>390</v>
      </c>
      <c r="D135" s="11">
        <f>D136</f>
        <v>0</v>
      </c>
      <c r="E135" s="11">
        <f>E136</f>
        <v>0</v>
      </c>
      <c r="F135" s="11">
        <f>F136</f>
        <v>0</v>
      </c>
      <c r="G135" s="11">
        <f>G136</f>
        <v>0</v>
      </c>
      <c r="H135" s="11">
        <f>H136</f>
        <v>0</v>
      </c>
      <c r="I135" s="11">
        <f>I136</f>
        <v>0</v>
      </c>
      <c r="J135" s="11">
        <f>H135-I135</f>
        <v>0</v>
      </c>
      <c r="K135" s="11">
        <f>K136</f>
        <v>0</v>
      </c>
    </row>
    <row r="136" spans="1:11" s="6" customFormat="1" x14ac:dyDescent="0.25">
      <c r="A136" s="10" t="s">
        <v>391</v>
      </c>
      <c r="B136" s="10" t="s">
        <v>392</v>
      </c>
      <c r="C136" s="10" t="s">
        <v>393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f>H136-I136</f>
        <v>0</v>
      </c>
      <c r="K136" s="11">
        <v>0</v>
      </c>
    </row>
    <row r="137" spans="1:11" s="6" customFormat="1" x14ac:dyDescent="0.25">
      <c r="A137" s="10" t="s">
        <v>394</v>
      </c>
      <c r="B137" s="10" t="s">
        <v>395</v>
      </c>
      <c r="C137" s="10" t="s">
        <v>396</v>
      </c>
      <c r="D137" s="11">
        <f>D138</f>
        <v>0</v>
      </c>
      <c r="E137" s="11">
        <f>E138</f>
        <v>0</v>
      </c>
      <c r="F137" s="11">
        <f>F138</f>
        <v>0</v>
      </c>
      <c r="G137" s="11">
        <f>G138</f>
        <v>0</v>
      </c>
      <c r="H137" s="11">
        <f>H138</f>
        <v>0</v>
      </c>
      <c r="I137" s="11">
        <f>I138</f>
        <v>0</v>
      </c>
      <c r="J137" s="11">
        <f>H137-I137</f>
        <v>0</v>
      </c>
      <c r="K137" s="11">
        <f>K138</f>
        <v>0</v>
      </c>
    </row>
    <row r="138" spans="1:11" s="6" customFormat="1" x14ac:dyDescent="0.25">
      <c r="A138" s="10" t="s">
        <v>397</v>
      </c>
      <c r="B138" s="10" t="s">
        <v>398</v>
      </c>
      <c r="C138" s="10" t="s">
        <v>399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f>H138-I138</f>
        <v>0</v>
      </c>
      <c r="K138" s="11">
        <v>0</v>
      </c>
    </row>
    <row r="139" spans="1:11" s="6" customFormat="1" x14ac:dyDescent="0.25">
      <c r="A139" s="10" t="s">
        <v>400</v>
      </c>
      <c r="B139" s="10" t="s">
        <v>401</v>
      </c>
      <c r="C139" s="10" t="s">
        <v>402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f>H139-I139</f>
        <v>0</v>
      </c>
      <c r="K139" s="11">
        <v>0</v>
      </c>
    </row>
    <row r="140" spans="1:11" s="6" customFormat="1" ht="22.5" x14ac:dyDescent="0.25">
      <c r="A140" s="10" t="s">
        <v>403</v>
      </c>
      <c r="B140" s="10" t="s">
        <v>404</v>
      </c>
      <c r="C140" s="10" t="s">
        <v>405</v>
      </c>
      <c r="D140" s="11">
        <f>D141+D142+D143+D144+D145</f>
        <v>0</v>
      </c>
      <c r="E140" s="11">
        <f>E141+E142+E143+E144+E145</f>
        <v>0</v>
      </c>
      <c r="F140" s="11">
        <f>F141+F142+F143+F144+F145</f>
        <v>0</v>
      </c>
      <c r="G140" s="11">
        <f>G141+G142+G143+G144+G145</f>
        <v>0</v>
      </c>
      <c r="H140" s="11">
        <f>H141+H142+H143+H144+H145</f>
        <v>0</v>
      </c>
      <c r="I140" s="11">
        <f>I141+I142+I143+I144+I145</f>
        <v>0</v>
      </c>
      <c r="J140" s="11">
        <f>H140-I140</f>
        <v>0</v>
      </c>
      <c r="K140" s="11">
        <f>K141+K142+K143+K144+K145</f>
        <v>0</v>
      </c>
    </row>
    <row r="141" spans="1:11" s="6" customFormat="1" x14ac:dyDescent="0.25">
      <c r="A141" s="10" t="s">
        <v>406</v>
      </c>
      <c r="B141" s="10" t="s">
        <v>407</v>
      </c>
      <c r="C141" s="10" t="s">
        <v>408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f>H141-I141</f>
        <v>0</v>
      </c>
      <c r="K141" s="11">
        <v>0</v>
      </c>
    </row>
    <row r="142" spans="1:11" s="6" customFormat="1" x14ac:dyDescent="0.25">
      <c r="A142" s="10" t="s">
        <v>409</v>
      </c>
      <c r="B142" s="10" t="s">
        <v>410</v>
      </c>
      <c r="C142" s="10" t="s">
        <v>411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f>H142-I142</f>
        <v>0</v>
      </c>
      <c r="K142" s="11">
        <v>0</v>
      </c>
    </row>
    <row r="143" spans="1:11" s="6" customFormat="1" x14ac:dyDescent="0.25">
      <c r="A143" s="10" t="s">
        <v>412</v>
      </c>
      <c r="B143" s="10" t="s">
        <v>413</v>
      </c>
      <c r="C143" s="10" t="s">
        <v>414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f>H143-I143</f>
        <v>0</v>
      </c>
      <c r="K143" s="11">
        <v>0</v>
      </c>
    </row>
    <row r="144" spans="1:11" s="6" customFormat="1" x14ac:dyDescent="0.25">
      <c r="A144" s="10" t="s">
        <v>415</v>
      </c>
      <c r="B144" s="10" t="s">
        <v>416</v>
      </c>
      <c r="C144" s="10" t="s">
        <v>417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f>H144-I144</f>
        <v>0</v>
      </c>
      <c r="K144" s="11">
        <v>0</v>
      </c>
    </row>
    <row r="145" spans="1:12" s="6" customFormat="1" x14ac:dyDescent="0.25">
      <c r="A145" s="10" t="s">
        <v>418</v>
      </c>
      <c r="B145" s="10" t="s">
        <v>419</v>
      </c>
      <c r="C145" s="10" t="s">
        <v>420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f>H145-I145</f>
        <v>0</v>
      </c>
      <c r="K145" s="11">
        <v>0</v>
      </c>
    </row>
    <row r="146" spans="1:12" s="6" customFormat="1" x14ac:dyDescent="0.25">
      <c r="A146" s="10" t="s">
        <v>421</v>
      </c>
      <c r="B146" s="10" t="s">
        <v>422</v>
      </c>
      <c r="C146" s="10" t="s">
        <v>423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328569</v>
      </c>
      <c r="J146" s="11">
        <f>H146-I146</f>
        <v>-328569</v>
      </c>
      <c r="K146" s="11">
        <v>0</v>
      </c>
    </row>
    <row r="147" spans="1:12" s="6" customFormat="1" x14ac:dyDescent="0.25">
      <c r="A147" s="10" t="s">
        <v>424</v>
      </c>
      <c r="B147" s="10" t="s">
        <v>425</v>
      </c>
      <c r="C147" s="10" t="s">
        <v>426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f>H147-I147</f>
        <v>0</v>
      </c>
      <c r="K147" s="11">
        <v>0</v>
      </c>
    </row>
    <row r="148" spans="1:12" s="6" customFormat="1" x14ac:dyDescent="0.25">
      <c r="A148" s="10" t="s">
        <v>427</v>
      </c>
      <c r="B148" s="10" t="s">
        <v>428</v>
      </c>
      <c r="C148" s="10" t="s">
        <v>429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328569</v>
      </c>
      <c r="J148" s="11">
        <f>H148-I148</f>
        <v>-328569</v>
      </c>
      <c r="K148" s="11">
        <v>0</v>
      </c>
    </row>
    <row r="149" spans="1:12" s="6" customFormat="1" x14ac:dyDescent="0.25">
      <c r="A149" s="10" t="s">
        <v>430</v>
      </c>
      <c r="B149" s="10" t="s">
        <v>431</v>
      </c>
      <c r="C149" s="10" t="s">
        <v>432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3091</v>
      </c>
      <c r="J149" s="11">
        <f>H149-I149</f>
        <v>-3091</v>
      </c>
      <c r="K149" s="11">
        <v>0</v>
      </c>
    </row>
    <row r="150" spans="1:12" s="6" customFormat="1" x14ac:dyDescent="0.25">
      <c r="A150" s="10" t="s">
        <v>433</v>
      </c>
      <c r="B150" s="10" t="s">
        <v>434</v>
      </c>
      <c r="C150" s="10" t="s">
        <v>435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325478</v>
      </c>
      <c r="J150" s="11">
        <f>H150-I150</f>
        <v>-325478</v>
      </c>
      <c r="K150" s="11">
        <v>0</v>
      </c>
    </row>
    <row r="151" spans="1:12" s="6" customFormat="1" x14ac:dyDescent="0.25">
      <c r="A151" s="10" t="s">
        <v>436</v>
      </c>
      <c r="B151" s="10" t="s">
        <v>437</v>
      </c>
      <c r="C151" s="10" t="s">
        <v>438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f>H151-I151</f>
        <v>0</v>
      </c>
      <c r="K151" s="11">
        <v>0</v>
      </c>
    </row>
    <row r="152" spans="1:12" s="6" customFormat="1" x14ac:dyDescent="0.25">
      <c r="A152" s="10" t="s">
        <v>439</v>
      </c>
      <c r="B152" s="10" t="s">
        <v>440</v>
      </c>
      <c r="C152" s="10" t="s">
        <v>441</v>
      </c>
      <c r="D152" s="11"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f>H152-I152</f>
        <v>0</v>
      </c>
      <c r="K152" s="11">
        <v>0</v>
      </c>
    </row>
    <row r="153" spans="1:12" s="6" customFormat="1" x14ac:dyDescent="0.25">
      <c r="A153" s="10" t="s">
        <v>442</v>
      </c>
      <c r="B153" s="10" t="s">
        <v>443</v>
      </c>
      <c r="C153" s="10" t="s">
        <v>444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f>H153-I153</f>
        <v>0</v>
      </c>
      <c r="K153" s="11">
        <v>0</v>
      </c>
    </row>
    <row r="154" spans="1:12" s="6" customFormat="1" x14ac:dyDescent="0.25">
      <c r="A154" s="8"/>
      <c r="B154" s="8"/>
      <c r="C154" s="8"/>
      <c r="D154" s="9"/>
      <c r="E154" s="9"/>
      <c r="F154" s="9"/>
      <c r="G154" s="9"/>
      <c r="H154" s="9"/>
      <c r="I154" s="9"/>
      <c r="J154" s="9"/>
      <c r="K154" s="9"/>
    </row>
    <row r="155" spans="1:12" x14ac:dyDescent="0.25">
      <c r="A155" s="13" t="s">
        <v>445</v>
      </c>
      <c r="B155" s="13"/>
      <c r="C155" s="13"/>
      <c r="D155" s="13"/>
      <c r="E155" s="13" t="s">
        <v>446</v>
      </c>
      <c r="F155" s="13"/>
      <c r="G155" s="13"/>
      <c r="H155" s="13"/>
      <c r="I155" s="13" t="s">
        <v>447</v>
      </c>
      <c r="J155" s="13"/>
      <c r="K155" s="13"/>
      <c r="L155" s="13"/>
    </row>
    <row r="156" spans="1:12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309" spans="1:20" x14ac:dyDescent="0.25">
      <c r="A309" s="12"/>
      <c r="B309" s="12"/>
      <c r="C309" s="12"/>
      <c r="D309" s="12"/>
      <c r="I309" s="12"/>
      <c r="J309" s="12"/>
      <c r="K309" s="12"/>
      <c r="L309" s="12"/>
      <c r="Q309" s="12"/>
      <c r="R309" s="12"/>
      <c r="S309" s="12"/>
      <c r="T309" s="12"/>
    </row>
  </sheetData>
  <mergeCells count="24">
    <mergeCell ref="J10:J11"/>
    <mergeCell ref="K10:K11"/>
    <mergeCell ref="A155:D155"/>
    <mergeCell ref="A156:D156"/>
    <mergeCell ref="E155:H155"/>
    <mergeCell ref="E156:H156"/>
    <mergeCell ref="I155:L155"/>
    <mergeCell ref="I156:L156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2018-08-23T07:55:35Z</dcterms:created>
  <dcterms:modified xsi:type="dcterms:W3CDTF">2018-08-23T07:55:38Z</dcterms:modified>
</cp:coreProperties>
</file>